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EKRET2\Desktop\Для банера\"/>
    </mc:Choice>
  </mc:AlternateContent>
  <bookViews>
    <workbookView xWindow="-108" yWindow="-48" windowWidth="19440" windowHeight="12396" tabRatio="806" activeTab="1"/>
  </bookViews>
  <sheets>
    <sheet name="входной мониторинг" sheetId="10" r:id="rId1"/>
    <sheet name="1 промежуточный" sheetId="8" r:id="rId2"/>
    <sheet name="2 промежуточный" sheetId="12" r:id="rId3"/>
    <sheet name="итоговый" sheetId="13" r:id="rId4"/>
  </sheets>
  <calcPr calcId="152511"/>
</workbook>
</file>

<file path=xl/calcChain.xml><?xml version="1.0" encoding="utf-8"?>
<calcChain xmlns="http://schemas.openxmlformats.org/spreadsheetml/2006/main">
  <c r="B65" i="13" l="1"/>
  <c r="B64" i="13"/>
  <c r="B63" i="13"/>
  <c r="B61" i="13"/>
  <c r="B60" i="13"/>
  <c r="B59" i="13"/>
  <c r="D67" i="13" s="1"/>
  <c r="B47" i="13"/>
  <c r="B46" i="13"/>
  <c r="B45" i="13"/>
  <c r="B44" i="13"/>
  <c r="C44" i="13" s="1"/>
  <c r="B65" i="12"/>
  <c r="B64" i="12"/>
  <c r="B63" i="12"/>
  <c r="B61" i="12"/>
  <c r="B60" i="12"/>
  <c r="B59" i="12"/>
  <c r="D67" i="12" s="1"/>
  <c r="B47" i="12"/>
  <c r="B46" i="12"/>
  <c r="B45" i="12"/>
  <c r="C45" i="12" s="1"/>
  <c r="B44" i="12"/>
  <c r="C44" i="12" s="1"/>
  <c r="B65" i="10"/>
  <c r="B64" i="10"/>
  <c r="B63" i="10"/>
  <c r="B61" i="10"/>
  <c r="B60" i="10"/>
  <c r="B59" i="10"/>
  <c r="B47" i="10"/>
  <c r="B46" i="10"/>
  <c r="B45" i="10"/>
  <c r="C45" i="10" s="1"/>
  <c r="B44" i="10"/>
  <c r="C44" i="10" s="1"/>
  <c r="B59" i="8"/>
  <c r="D68" i="10" l="1"/>
  <c r="B53" i="12"/>
  <c r="D68" i="12"/>
  <c r="B51" i="13"/>
  <c r="B53" i="13"/>
  <c r="D68" i="13"/>
  <c r="D67" i="10"/>
  <c r="B53" i="10"/>
  <c r="C45" i="13"/>
  <c r="B50" i="13"/>
  <c r="B52" i="13"/>
  <c r="B50" i="12"/>
  <c r="B51" i="12"/>
  <c r="B52" i="12"/>
  <c r="B50" i="10"/>
  <c r="B51" i="10"/>
  <c r="B52" i="10"/>
  <c r="B46" i="8"/>
  <c r="B44" i="8"/>
  <c r="B47" i="8"/>
  <c r="B52" i="8" l="1"/>
  <c r="C44" i="8"/>
  <c r="B45" i="8" l="1"/>
  <c r="B53" i="8" l="1"/>
  <c r="B51" i="8"/>
  <c r="B50" i="8"/>
  <c r="B61" i="8"/>
  <c r="B60" i="8"/>
  <c r="B65" i="8"/>
  <c r="B64" i="8"/>
  <c r="B63" i="8"/>
  <c r="D68" i="8" l="1"/>
  <c r="D67" i="8"/>
  <c r="C45" i="8"/>
</calcChain>
</file>

<file path=xl/sharedStrings.xml><?xml version="1.0" encoding="utf-8"?>
<sst xmlns="http://schemas.openxmlformats.org/spreadsheetml/2006/main" count="402" uniqueCount="76">
  <si>
    <t>Оцените в процентном соотношении.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</si>
  <si>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</si>
  <si>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</si>
  <si>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</si>
  <si>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</si>
  <si>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</si>
  <si>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</si>
  <si>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</si>
  <si>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</si>
  <si>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</si>
  <si>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</si>
  <si>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</si>
  <si>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</si>
  <si>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</si>
  <si>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</si>
  <si>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</si>
  <si>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</si>
  <si>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</si>
  <si>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</si>
  <si>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</si>
  <si>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</si>
  <si>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</si>
  <si>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</si>
  <si>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</si>
  <si>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</si>
  <si>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</si>
  <si>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</si>
  <si>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</si>
  <si>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</si>
  <si>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</si>
  <si>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</si>
  <si>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</si>
  <si>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</si>
  <si>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</si>
  <si>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</si>
  <si>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</si>
  <si>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</si>
  <si>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</si>
  <si>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</si>
  <si>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</si>
  <si>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</si>
  <si>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</si>
  <si>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</si>
  <si>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</si>
  <si>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</si>
  <si>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</si>
  <si>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</si>
  <si>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</si>
  <si>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</si>
  <si>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</si>
  <si>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</si>
  <si>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</si>
  <si>
    <t>Баллы *</t>
  </si>
  <si>
    <t>https://vbudushee.ru/upload/lib/Shkolnoe_sredovedenie.pdf</t>
  </si>
  <si>
    <t>Шаблон 1. Определение типа среды</t>
  </si>
  <si>
    <t>Шаблон 2. Определение параметров среды</t>
  </si>
  <si>
    <t>* Убедитесь, что итоговые баллы в столбцах B–F посчитаны по инструкции с учётом коэффициента модальности, где это необходимо (см. со стр. 89 пособия «Школьное средоведение и педагогическое средотворение» В.А. Ясвина)</t>
  </si>
  <si>
    <t>2.2. ДИФФЕРЕНЦИРОВАННАЯ</t>
  </si>
  <si>
    <t>2.1. ОБЩАЯ</t>
  </si>
  <si>
    <t>1.1. На основании ответов определяется вектор среды — 
см. ниже</t>
  </si>
  <si>
    <t>Коэффициент модальности понадобится при расчёте параметров среды в п. 2</t>
  </si>
  <si>
    <t>* Убедитесь, что итоговые баллы в столбце B посчитаны по инструкции с учётом коэффициента модальности, где это необходимо 
(см. со стр. 89 пособия «Школьное средоведение и педагогическое средотворение» В.А. Ясвина)</t>
  </si>
  <si>
    <t>1.2. Определите тип среды — найдите полученный вектор 
на рисунке ниже</t>
  </si>
  <si>
    <t>1.4. Определите коэффициент модальности</t>
  </si>
  <si>
    <t>Пояснения к 1.1.—1.4 на стр. 81—87 пособия «Школьное средоведение и педагогическое средотворение» 
В.А. Ясвина)</t>
  </si>
  <si>
    <r>
      <rPr>
        <b/>
        <sz val="14"/>
        <color theme="1"/>
        <rFont val="Times New Roman"/>
        <family val="1"/>
        <charset val="204"/>
      </rPr>
      <t>ВОПРОС 2</t>
    </r>
    <r>
      <rPr>
        <sz val="14"/>
        <color theme="1"/>
        <rFont val="Times New Roman"/>
        <family val="1"/>
        <charset val="204"/>
      </rPr>
      <t>. Кто к кому подстраивается в процессе взаимодействия?</t>
    </r>
  </si>
  <si>
    <r>
      <rPr>
        <b/>
        <sz val="14"/>
        <color theme="1"/>
        <rFont val="Times New Roman"/>
        <family val="1"/>
        <charset val="204"/>
      </rPr>
      <t>ВОПРОС 1</t>
    </r>
    <r>
      <rPr>
        <sz val="14"/>
        <color theme="1"/>
        <rFont val="Times New Roman"/>
        <family val="1"/>
        <charset val="204"/>
      </rPr>
      <t xml:space="preserve">. Чьи интересы и ценности ставятся на первое место в данной образовательной среде? </t>
    </r>
  </si>
  <si>
    <r>
      <rPr>
        <b/>
        <sz val="14"/>
        <color theme="1"/>
        <rFont val="Times New Roman"/>
        <family val="1"/>
        <charset val="204"/>
      </rPr>
      <t xml:space="preserve">ВОПРОС 3. </t>
    </r>
    <r>
      <rPr>
        <sz val="14"/>
        <color theme="1"/>
        <rFont val="Times New Roman"/>
        <family val="1"/>
        <charset val="204"/>
      </rPr>
      <t>Какая форма воспитания преимущественно осуществляется в данной образовательной среде?</t>
    </r>
  </si>
  <si>
    <r>
      <rPr>
        <b/>
        <sz val="14"/>
        <color theme="1"/>
        <rFont val="Times New Roman"/>
        <family val="1"/>
        <charset val="204"/>
      </rPr>
      <t>ВОПРОС 4.</t>
    </r>
    <r>
      <rPr>
        <sz val="14"/>
        <color theme="1"/>
        <rFont val="Times New Roman"/>
        <family val="1"/>
        <charset val="204"/>
      </rPr>
      <t xml:space="preserve"> Практикуется ли в данной образовательной среде наказание ребенка?</t>
    </r>
  </si>
  <si>
    <r>
      <rPr>
        <b/>
        <sz val="14"/>
        <color theme="1"/>
        <rFont val="Times New Roman"/>
        <family val="1"/>
        <charset val="204"/>
      </rPr>
      <t xml:space="preserve">ВОПРОС 5. </t>
    </r>
    <r>
      <rPr>
        <sz val="14"/>
        <color theme="1"/>
        <rFont val="Times New Roman"/>
        <family val="1"/>
        <charset val="204"/>
      </rPr>
      <t>Стимулируется ли в данной образовательной среде проявление ребенком какой-либо инициативы?</t>
    </r>
  </si>
  <si>
    <r>
      <rPr>
        <b/>
        <sz val="14"/>
        <color theme="1"/>
        <rFont val="Times New Roman"/>
        <family val="1"/>
        <charset val="204"/>
      </rPr>
      <t>ВОПРОС 6.</t>
    </r>
    <r>
      <rPr>
        <sz val="14"/>
        <color theme="1"/>
        <rFont val="Times New Roman"/>
        <family val="1"/>
        <charset val="204"/>
      </rPr>
      <t xml:space="preserve"> Находят ли какой-либо положительный отклик в данной образовательной среде те или иные творческие проявления ребенка?</t>
    </r>
  </si>
  <si>
    <t>Пп. 1.1–1.4 — листайте вправо</t>
  </si>
  <si>
    <t>1.3. «Добавьте» к вектору среды общественный ветер</t>
  </si>
  <si>
    <t xml:space="preserve">а) воспитатель к ребенку;   </t>
  </si>
  <si>
    <t xml:space="preserve"> б) ребенок к воспитателю.</t>
  </si>
  <si>
    <t xml:space="preserve">МАОУ многопрофильня гимназия №13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</si>
</sst>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0" fillId="0" borderId="0" xfId="0" applyNumberFormat="1"/>
    <xf numFmtId="1" fontId="6" fillId="0" borderId="1" xfId="0" applyNumberFormat="1" applyFont="1" applyBorder="1"/>
    <xf numFmtId="0" fontId="14" fillId="0" borderId="0" xfId="0" applyFont="1" applyAlignment="1">
      <alignment wrapText="1"/>
    </xf>
    <xf numFmtId="0" fontId="15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16" fillId="0" borderId="0" xfId="1" applyFont="1" applyAlignment="1">
      <alignment wrapText="1"/>
    </xf>
    <xf numFmtId="0" fontId="17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8" fillId="0" borderId="0" xfId="0" applyFont="1" applyAlignment="1">
      <alignment vertical="top"/>
    </xf>
    <xf numFmtId="0" fontId="4" fillId="7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6" borderId="0" xfId="0" applyFont="1" applyFill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'входной мониторинг'!$A$44:$A$47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'входной мониторинг'!$B$44:$B$47</c:f>
              <c:numCache>
                <c:formatCode>0</c:formatCode>
                <c:ptCount val="4"/>
                <c:pt idx="0">
                  <c:v>93.333333333333329</c:v>
                </c:pt>
                <c:pt idx="1">
                  <c:v>33.333333333333336</c:v>
                </c:pt>
                <c:pt idx="2">
                  <c:v>6.666666666666667</c:v>
                </c:pt>
                <c:pt idx="3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6-4377-ACEA-D044E05921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5938552"/>
        <c:axId val="375940120"/>
      </c:radarChart>
      <c:catAx>
        <c:axId val="3759385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75940120"/>
        <c:crosses val="autoZero"/>
        <c:auto val="1"/>
        <c:lblAlgn val="ctr"/>
        <c:lblOffset val="100"/>
        <c:noMultiLvlLbl val="0"/>
      </c:catAx>
      <c:valAx>
        <c:axId val="3759401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75938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промежуточный'!$B$111:$B$122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промежуточный'!$C$111:$C$122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промежуточный'!$D$111:$D$122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промежуточный'!$E$111:$E$122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промежуточный'!$F$111:$F$122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64104"/>
        <c:axId val="373264888"/>
      </c:radarChart>
      <c:catAx>
        <c:axId val="3732641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3264888"/>
        <c:crosses val="autoZero"/>
        <c:auto val="1"/>
        <c:lblAlgn val="ctr"/>
        <c:lblOffset val="100"/>
        <c:noMultiLvlLbl val="0"/>
      </c:catAx>
      <c:valAx>
        <c:axId val="3732648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32641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'2 промежуточный'!$B$44:$B$47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C-4572-ADEA-EE58A8613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3268416"/>
        <c:axId val="373269200"/>
      </c:radarChart>
      <c:catAx>
        <c:axId val="3732684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73269200"/>
        <c:crosses val="autoZero"/>
        <c:auto val="1"/>
        <c:lblAlgn val="ctr"/>
        <c:lblOffset val="100"/>
        <c:noMultiLvlLbl val="0"/>
      </c:catAx>
      <c:valAx>
        <c:axId val="37326920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7326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'2 промежуточный'!$B$50:$B$53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0-46B5-A77F-242BEFDBA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'2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5C-45DF-B8CB-1365DB64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385992"/>
        <c:axId val="374378544"/>
      </c:scatterChart>
      <c:valAx>
        <c:axId val="37438599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4378544"/>
        <c:crosses val="autoZero"/>
        <c:crossBetween val="midCat"/>
      </c:valAx>
      <c:valAx>
        <c:axId val="37437854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438599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'2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5-4857-A4DC-34B4645D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383248"/>
        <c:axId val="374380896"/>
      </c:radarChart>
      <c:catAx>
        <c:axId val="3743832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4380896"/>
        <c:crosses val="autoZero"/>
        <c:auto val="1"/>
        <c:lblAlgn val="ctr"/>
        <c:lblOffset val="100"/>
        <c:noMultiLvlLbl val="0"/>
      </c:catAx>
      <c:valAx>
        <c:axId val="374380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438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0-4F67-92A0-4A3DB3A6502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0-4F67-92A0-4A3DB3A65020}"/>
            </c:ext>
          </c:extLst>
        </c:ser>
        <c:ser>
          <c:idx val="2"/>
          <c:order val="2"/>
          <c:tx>
            <c:v>Педагоги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50-4F67-92A0-4A3DB3A65020}"/>
            </c:ext>
          </c:extLst>
        </c:ser>
        <c:ser>
          <c:idx val="3"/>
          <c:order val="3"/>
          <c:tx>
            <c:v>Родители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50-4F67-92A0-4A3DB3A6502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50-4F67-92A0-4A3DB3A6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384424"/>
        <c:axId val="374378936"/>
      </c:radarChart>
      <c:catAx>
        <c:axId val="374384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4378936"/>
        <c:crosses val="autoZero"/>
        <c:auto val="1"/>
        <c:lblAlgn val="ctr"/>
        <c:lblOffset val="100"/>
        <c:noMultiLvlLbl val="0"/>
      </c:catAx>
      <c:valAx>
        <c:axId val="3743789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43844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итоговый!$A$44:$A$47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итоговый!$B$44:$B$47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18-4098-9C73-9B7CDC7F6F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4379328"/>
        <c:axId val="374379720"/>
      </c:radarChart>
      <c:catAx>
        <c:axId val="37437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74379720"/>
        <c:crosses val="autoZero"/>
        <c:auto val="1"/>
        <c:lblAlgn val="ctr"/>
        <c:lblOffset val="100"/>
        <c:noMultiLvlLbl val="0"/>
      </c:catAx>
      <c:valAx>
        <c:axId val="3743797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7437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итоговый!$A$50:$A$53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итоговый!$B$50:$B$53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4-4871-A20E-803994E73B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итоговый!$C$67:$D$67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итоговый!$C$68:$D$68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E7-4A15-B465-26D12C34B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60744"/>
        <c:axId val="324859568"/>
      </c:scatterChart>
      <c:valAx>
        <c:axId val="324860744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24859568"/>
        <c:crosses val="autoZero"/>
        <c:crossBetween val="midCat"/>
      </c:valAx>
      <c:valAx>
        <c:axId val="324859568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8607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итоговый!$A$76:$A$87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A3-48F6-98A6-567FA1C2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58392"/>
        <c:axId val="324859960"/>
      </c:radarChart>
      <c:catAx>
        <c:axId val="3248583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24859960"/>
        <c:crosses val="autoZero"/>
        <c:auto val="1"/>
        <c:lblAlgn val="ctr"/>
        <c:lblOffset val="100"/>
        <c:noMultiLvlLbl val="0"/>
      </c:catAx>
      <c:valAx>
        <c:axId val="3248599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24858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'входной мониторинг'!$A$50:$A$53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'входной мониторинг'!$B$50:$B$53</c:f>
              <c:numCache>
                <c:formatCode>0</c:formatCode>
                <c:ptCount val="4"/>
                <c:pt idx="0">
                  <c:v>2.2222222222222228</c:v>
                </c:pt>
                <c:pt idx="1">
                  <c:v>31.111111111111114</c:v>
                </c:pt>
                <c:pt idx="2">
                  <c:v>62.222222222222229</c:v>
                </c:pt>
                <c:pt idx="3">
                  <c:v>4.4444444444444455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5-4AE9-A762-6B0E522815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4-448B-BB98-1DF973D7ED2A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44-448B-BB98-1DF973D7ED2A}"/>
            </c:ext>
          </c:extLst>
        </c:ser>
        <c:ser>
          <c:idx val="2"/>
          <c:order val="2"/>
          <c:tx>
            <c:v>Педагоги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44-448B-BB98-1DF973D7ED2A}"/>
            </c:ext>
          </c:extLst>
        </c:ser>
        <c:ser>
          <c:idx val="3"/>
          <c:order val="3"/>
          <c:tx>
            <c:v>Родители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44-448B-BB98-1DF973D7ED2A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44-448B-BB98-1DF973D7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61136"/>
        <c:axId val="324863096"/>
      </c:radarChart>
      <c:catAx>
        <c:axId val="3248611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24863096"/>
        <c:crosses val="autoZero"/>
        <c:auto val="1"/>
        <c:lblAlgn val="ctr"/>
        <c:lblOffset val="100"/>
        <c:noMultiLvlLbl val="0"/>
      </c:catAx>
      <c:valAx>
        <c:axId val="3248630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248611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'входной мониторинг'!$C$67:$D$67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'входной мониторинг'!$C$68:$D$68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F4-4DB8-BA6C-F230B919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939728"/>
        <c:axId val="375935416"/>
      </c:scatterChart>
      <c:valAx>
        <c:axId val="375939728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5935416"/>
        <c:crosses val="autoZero"/>
        <c:crossBetween val="midCat"/>
      </c:valAx>
      <c:valAx>
        <c:axId val="375935416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9397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'входной мониторинг'!$A$76:$A$87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мониторинг'!$B$76:$B$87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34-4789-890E-3586FF56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942080"/>
        <c:axId val="375936200"/>
      </c:radarChart>
      <c:catAx>
        <c:axId val="3759420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5936200"/>
        <c:crosses val="autoZero"/>
        <c:auto val="1"/>
        <c:lblAlgn val="ctr"/>
        <c:lblOffset val="100"/>
        <c:noMultiLvlLbl val="0"/>
      </c:catAx>
      <c:valAx>
        <c:axId val="3759362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594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мониторинг'!$B$111:$B$122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F-45EC-B5A4-96854343D06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мониторинг'!$C$111:$C$122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EF-45EC-B5A4-96854343D060}"/>
            </c:ext>
          </c:extLst>
        </c:ser>
        <c:ser>
          <c:idx val="2"/>
          <c:order val="2"/>
          <c:tx>
            <c:v>Педагоги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мониторинг'!$D$111:$D$122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EF-45EC-B5A4-96854343D060}"/>
            </c:ext>
          </c:extLst>
        </c:ser>
        <c:ser>
          <c:idx val="3"/>
          <c:order val="3"/>
          <c:tx>
            <c:v>Родители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мониторинг'!$E$111:$E$122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EF-45EC-B5A4-96854343D06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мониторинг'!$F$111:$F$122</c:f>
              <c:numCache>
                <c:formatCode>General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EF-45EC-B5A4-96854343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936592"/>
        <c:axId val="375938944"/>
      </c:radarChart>
      <c:catAx>
        <c:axId val="3759365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5938944"/>
        <c:crosses val="autoZero"/>
        <c:auto val="1"/>
        <c:lblAlgn val="ctr"/>
        <c:lblOffset val="100"/>
        <c:noMultiLvlLbl val="0"/>
      </c:catAx>
      <c:valAx>
        <c:axId val="3759389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5936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'1 промежуточный'!$B$44:$B$47</c:f>
              <c:numCache>
                <c:formatCode>0</c:formatCode>
                <c:ptCount val="4"/>
                <c:pt idx="0">
                  <c:v>93.333333333333329</c:v>
                </c:pt>
                <c:pt idx="1">
                  <c:v>40</c:v>
                </c:pt>
                <c:pt idx="2">
                  <c:v>6.666666666666667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3262536"/>
        <c:axId val="373268024"/>
      </c:radarChart>
      <c:catAx>
        <c:axId val="3732625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73268024"/>
        <c:crosses val="autoZero"/>
        <c:auto val="1"/>
        <c:lblAlgn val="ctr"/>
        <c:lblOffset val="100"/>
        <c:noMultiLvlLbl val="0"/>
      </c:catAx>
      <c:valAx>
        <c:axId val="37326802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73262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'1 промежуточный'!$B$50:$B$53</c:f>
              <c:numCache>
                <c:formatCode>0</c:formatCode>
                <c:ptCount val="4"/>
                <c:pt idx="0">
                  <c:v>2.666666666666667</c:v>
                </c:pt>
                <c:pt idx="1">
                  <c:v>37.333333333333329</c:v>
                </c:pt>
                <c:pt idx="2">
                  <c:v>56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'1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'1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65672"/>
        <c:axId val="373266064"/>
      </c:scatterChart>
      <c:valAx>
        <c:axId val="37326567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3266064"/>
        <c:crosses val="autoZero"/>
        <c:crossBetween val="midCat"/>
      </c:valAx>
      <c:valAx>
        <c:axId val="37326606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26567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'1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промежуточный'!$B$76:$B$87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66848"/>
        <c:axId val="373264496"/>
      </c:radarChart>
      <c:catAx>
        <c:axId val="3732668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3264496"/>
        <c:crosses val="autoZero"/>
        <c:auto val="1"/>
        <c:lblAlgn val="ctr"/>
        <c:lblOffset val="100"/>
        <c:noMultiLvlLbl val="0"/>
      </c:catAx>
      <c:valAx>
        <c:axId val="3732644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7326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8.xml"/><Relationship Id="rId7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3.xml"/><Relationship Id="rId7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.png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8.xml"/><Relationship Id="rId7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63604F76-7533-4C44-B990-B91A9922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E8ADD86B-0FD8-4E4D-808F-255963076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734B5DB5-1F20-410D-8F0A-1AD99DEF5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F7B5B6AD-DF12-4AE6-92A4-0FC0A3CF8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DDF24EC-05E8-409F-B8F5-33A0E48A3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FC1C3873-01F3-49DF-93E0-98D933FE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83E7E993-9074-45C6-B1F3-8C8C6E94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ABBE663C-3F99-4AB4-8089-E649B1BE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523547" y="9281306"/>
          <a:ext cx="7061491" cy="4348145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3760" y="9678473"/>
          <a:ext cx="7537120" cy="4355594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0182" y="9698181"/>
          <a:ext cx="6736773" cy="4311294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AAF900B-EFF6-4B74-9830-EE2FDA20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E592C841-84BA-4827-8B91-DB1BDCBE1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39EECEB1-433E-4358-AD61-1A41F22F1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AEC162B7-15E0-47DA-8592-D0B923BA0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78700E7C-0AA4-4D56-8EF2-8FDC85785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5902C344-348B-4D36-AE3E-66551B3C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EDA1797-37FE-411E-B513-9BAF8F35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BDD5376-792A-4457-8A16-D8E34430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C3CE80E-78CE-4177-BAF6-29D2EA4C9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17EF22F0-7D64-49CC-AFFB-32C2A603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E79229B7-8A9B-4883-9D3F-705C05A51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CD623BB0-EAFF-4353-9E12-349C65C7B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D8CA839A-1FE8-4C54-9EE4-101D2011C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FC7A1827-2494-4148-B8FD-799BFABD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21B82A30-CEED-4125-9A4B-1A08414E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579F9026-9234-4DFB-94F6-CEB92626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5"/>
  <sheetViews>
    <sheetView zoomScale="50" zoomScaleNormal="50" workbookViewId="0">
      <selection activeCell="B2" sqref="B2"/>
    </sheetView>
  </sheetViews>
  <sheetFormatPr defaultColWidth="8.88671875" defaultRowHeight="14.4" x14ac:dyDescent="0.3"/>
  <cols>
    <col min="1" max="1" width="90.33203125" style="3" customWidth="1"/>
    <col min="2" max="2" width="38.5546875" customWidth="1"/>
    <col min="3" max="3" width="39.5546875" customWidth="1"/>
    <col min="4" max="4" width="32.44140625" customWidth="1"/>
    <col min="5" max="5" width="30.109375" customWidth="1"/>
    <col min="6" max="6" width="25.44140625" customWidth="1"/>
    <col min="7" max="7" width="22.33203125" customWidth="1"/>
    <col min="10" max="10" width="29" customWidth="1"/>
    <col min="18" max="18" width="8.88671875" customWidth="1"/>
    <col min="19" max="19" width="21" customWidth="1"/>
    <col min="31" max="31" width="22.33203125" customWidth="1"/>
    <col min="32" max="32" width="25.33203125" customWidth="1"/>
  </cols>
  <sheetData>
    <row r="1" spans="1:32" ht="21" x14ac:dyDescent="0.4">
      <c r="A1" s="20" t="s">
        <v>44</v>
      </c>
      <c r="B1" s="21">
        <v>44230</v>
      </c>
    </row>
    <row r="2" spans="1:32" ht="21" x14ac:dyDescent="0.4">
      <c r="A2" s="20" t="s">
        <v>51</v>
      </c>
      <c r="B2" s="22" t="s">
        <v>75</v>
      </c>
    </row>
    <row r="3" spans="1:32" ht="21" x14ac:dyDescent="0.4">
      <c r="A3" s="20"/>
      <c r="B3" s="22"/>
    </row>
    <row r="4" spans="1:32" ht="33.75" customHeight="1" x14ac:dyDescent="0.35">
      <c r="A4" s="36" t="s">
        <v>54</v>
      </c>
      <c r="D4" s="40" t="s">
        <v>14</v>
      </c>
      <c r="E4" s="40"/>
    </row>
    <row r="5" spans="1:32" ht="24.6" x14ac:dyDescent="0.4">
      <c r="A5" s="37" t="s">
        <v>0</v>
      </c>
      <c r="B5" s="41" t="s">
        <v>13</v>
      </c>
      <c r="C5" s="41"/>
      <c r="D5" s="42" t="s">
        <v>13</v>
      </c>
      <c r="E5" s="42"/>
    </row>
    <row r="6" spans="1:32" ht="36" x14ac:dyDescent="0.35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0" x14ac:dyDescent="0.3">
      <c r="A7" s="33" t="s">
        <v>5</v>
      </c>
      <c r="B7" s="34">
        <v>70</v>
      </c>
      <c r="C7" s="34">
        <v>30</v>
      </c>
      <c r="D7" s="35">
        <v>40</v>
      </c>
      <c r="E7" s="35">
        <v>60</v>
      </c>
    </row>
    <row r="8" spans="1:32" ht="18" x14ac:dyDescent="0.3">
      <c r="A8" s="4" t="s">
        <v>65</v>
      </c>
      <c r="B8" s="38" t="s">
        <v>73</v>
      </c>
      <c r="C8" s="38" t="s">
        <v>74</v>
      </c>
      <c r="D8" s="43" t="s">
        <v>15</v>
      </c>
      <c r="E8" s="44"/>
    </row>
    <row r="9" spans="1:32" ht="126" x14ac:dyDescent="0.3">
      <c r="A9" s="33" t="s">
        <v>1</v>
      </c>
      <c r="B9" s="34">
        <v>50</v>
      </c>
      <c r="C9" s="34">
        <v>50</v>
      </c>
      <c r="D9" s="2"/>
    </row>
    <row r="10" spans="1:32" ht="36" x14ac:dyDescent="0.3">
      <c r="A10" s="4" t="s">
        <v>67</v>
      </c>
      <c r="B10" s="38" t="s">
        <v>9</v>
      </c>
      <c r="C10" s="38" t="s">
        <v>10</v>
      </c>
      <c r="D10" s="1"/>
      <c r="E10" s="30"/>
      <c r="F10" s="32" t="s">
        <v>71</v>
      </c>
    </row>
    <row r="11" spans="1:32" ht="109.2" x14ac:dyDescent="0.3">
      <c r="A11" s="33" t="s">
        <v>6</v>
      </c>
      <c r="B11" s="34">
        <v>80</v>
      </c>
      <c r="C11" s="34">
        <v>20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3">
      <c r="A12" s="4" t="s">
        <v>68</v>
      </c>
      <c r="B12" s="38" t="s">
        <v>11</v>
      </c>
      <c r="C12" s="38" t="s">
        <v>12</v>
      </c>
    </row>
    <row r="13" spans="1:32" ht="90" x14ac:dyDescent="0.3">
      <c r="A13" s="33" t="s">
        <v>2</v>
      </c>
      <c r="B13" s="34">
        <v>20</v>
      </c>
      <c r="C13" s="34">
        <v>80</v>
      </c>
    </row>
    <row r="14" spans="1:32" ht="36" x14ac:dyDescent="0.3">
      <c r="A14" s="4" t="s">
        <v>69</v>
      </c>
      <c r="B14" s="38" t="s">
        <v>11</v>
      </c>
      <c r="C14" s="38" t="s">
        <v>12</v>
      </c>
    </row>
    <row r="15" spans="1:32" ht="126" x14ac:dyDescent="0.3">
      <c r="A15" s="33" t="s">
        <v>3</v>
      </c>
      <c r="B15" s="34">
        <v>100</v>
      </c>
      <c r="C15" s="34">
        <v>0</v>
      </c>
    </row>
    <row r="16" spans="1:32" ht="36" x14ac:dyDescent="0.3">
      <c r="A16" s="4" t="s">
        <v>70</v>
      </c>
      <c r="B16" s="38" t="s">
        <v>11</v>
      </c>
      <c r="C16" s="38" t="s">
        <v>12</v>
      </c>
    </row>
    <row r="17" spans="1:3" ht="108" x14ac:dyDescent="0.3">
      <c r="A17" s="33" t="s">
        <v>4</v>
      </c>
      <c r="B17" s="34">
        <v>100</v>
      </c>
      <c r="C17" s="34">
        <v>0</v>
      </c>
    </row>
    <row r="34" spans="1:4" x14ac:dyDescent="0.3">
      <c r="C34" s="8"/>
      <c r="D34" s="7"/>
    </row>
    <row r="35" spans="1:4" x14ac:dyDescent="0.3">
      <c r="C35" s="8"/>
      <c r="D35" s="7"/>
    </row>
    <row r="36" spans="1:4" x14ac:dyDescent="0.3">
      <c r="C36" s="8"/>
      <c r="D36" s="7"/>
    </row>
    <row r="37" spans="1:4" x14ac:dyDescent="0.3">
      <c r="C37" s="8"/>
      <c r="D37" s="7"/>
    </row>
    <row r="38" spans="1:4" x14ac:dyDescent="0.3">
      <c r="C38" s="8"/>
    </row>
    <row r="39" spans="1:4" x14ac:dyDescent="0.3">
      <c r="C39" s="8"/>
    </row>
    <row r="41" spans="1:4" x14ac:dyDescent="0.3">
      <c r="A41" s="3" t="s">
        <v>23</v>
      </c>
    </row>
    <row r="44" spans="1:4" ht="18" x14ac:dyDescent="0.35">
      <c r="A44" s="9" t="s">
        <v>18</v>
      </c>
      <c r="B44" s="24">
        <f>(C13+B15+B17)/3</f>
        <v>93.333333333333329</v>
      </c>
      <c r="C44" s="23">
        <f>B44+B46</f>
        <v>100</v>
      </c>
    </row>
    <row r="45" spans="1:4" ht="18" x14ac:dyDescent="0.35">
      <c r="A45" s="9" t="s">
        <v>17</v>
      </c>
      <c r="B45" s="24">
        <f>(C7+C9+C11)/3</f>
        <v>33.333333333333336</v>
      </c>
      <c r="C45" s="23">
        <f>B45+B47</f>
        <v>100</v>
      </c>
    </row>
    <row r="46" spans="1:4" ht="18" x14ac:dyDescent="0.35">
      <c r="A46" s="9" t="s">
        <v>19</v>
      </c>
      <c r="B46" s="24">
        <f>(B13+C15+C17)/3</f>
        <v>6.666666666666667</v>
      </c>
    </row>
    <row r="47" spans="1:4" ht="18" x14ac:dyDescent="0.35">
      <c r="A47" s="9" t="s">
        <v>16</v>
      </c>
      <c r="B47" s="24">
        <f>(B7+B9+B11)/3</f>
        <v>66.666666666666671</v>
      </c>
    </row>
    <row r="50" spans="1:2" ht="18" x14ac:dyDescent="0.35">
      <c r="A50" s="9" t="s">
        <v>24</v>
      </c>
      <c r="B50" s="24">
        <f>B45*B46/100</f>
        <v>2.2222222222222228</v>
      </c>
    </row>
    <row r="51" spans="1:2" ht="18" x14ac:dyDescent="0.35">
      <c r="A51" s="9" t="s">
        <v>20</v>
      </c>
      <c r="B51" s="24">
        <f>B45*B44/100</f>
        <v>31.111111111111114</v>
      </c>
    </row>
    <row r="52" spans="1:2" ht="18" x14ac:dyDescent="0.35">
      <c r="A52" s="9" t="s">
        <v>21</v>
      </c>
      <c r="B52" s="24">
        <f>B47*B44/100</f>
        <v>62.222222222222229</v>
      </c>
    </row>
    <row r="53" spans="1:2" ht="18" x14ac:dyDescent="0.35">
      <c r="A53" s="9" t="s">
        <v>22</v>
      </c>
      <c r="B53" s="24">
        <f>B47*B46/100</f>
        <v>4.4444444444444455</v>
      </c>
    </row>
    <row r="59" spans="1:2" x14ac:dyDescent="0.3">
      <c r="A59" s="3">
        <v>1</v>
      </c>
      <c r="B59">
        <f>IF(B7&gt;50,-1,1)</f>
        <v>-1</v>
      </c>
    </row>
    <row r="60" spans="1:2" x14ac:dyDescent="0.3">
      <c r="A60" s="3">
        <v>2</v>
      </c>
      <c r="B60">
        <f>IF(B9&gt;50,-1,1)</f>
        <v>1</v>
      </c>
    </row>
    <row r="61" spans="1:2" x14ac:dyDescent="0.3">
      <c r="A61" s="3">
        <v>3</v>
      </c>
      <c r="B61">
        <f>IF(B11&gt;50,-1,1)</f>
        <v>-1</v>
      </c>
    </row>
    <row r="63" spans="1:2" x14ac:dyDescent="0.3">
      <c r="A63" s="3">
        <v>4</v>
      </c>
      <c r="B63">
        <f>IF(B13&gt;50,-1,1)</f>
        <v>1</v>
      </c>
    </row>
    <row r="64" spans="1:2" x14ac:dyDescent="0.3">
      <c r="A64" s="3">
        <v>5</v>
      </c>
      <c r="B64">
        <f>IF(B15&gt;50,1,-1)</f>
        <v>1</v>
      </c>
    </row>
    <row r="65" spans="1:4" x14ac:dyDescent="0.3">
      <c r="A65" s="3">
        <v>6</v>
      </c>
      <c r="B65">
        <f>IF(B17&gt;50,1,-1)</f>
        <v>1</v>
      </c>
    </row>
    <row r="67" spans="1:4" x14ac:dyDescent="0.3">
      <c r="B67" t="s">
        <v>26</v>
      </c>
      <c r="C67">
        <v>0</v>
      </c>
      <c r="D67">
        <f>SUM(B59:B61)</f>
        <v>-1</v>
      </c>
    </row>
    <row r="68" spans="1:4" x14ac:dyDescent="0.3">
      <c r="B68" t="s">
        <v>25</v>
      </c>
      <c r="C68">
        <v>0</v>
      </c>
      <c r="D68">
        <f>SUM(B63:B65)</f>
        <v>3</v>
      </c>
    </row>
    <row r="70" spans="1:4" ht="30" x14ac:dyDescent="0.3">
      <c r="A70" s="36" t="s">
        <v>55</v>
      </c>
    </row>
    <row r="71" spans="1:4" ht="18" x14ac:dyDescent="0.3">
      <c r="A71" s="10" t="s">
        <v>27</v>
      </c>
    </row>
    <row r="73" spans="1:4" ht="15.6" x14ac:dyDescent="0.3">
      <c r="A73" s="11" t="s">
        <v>28</v>
      </c>
      <c r="B73" s="12" t="s">
        <v>52</v>
      </c>
    </row>
    <row r="74" spans="1:4" ht="20.399999999999999" x14ac:dyDescent="0.3">
      <c r="A74" s="15" t="s">
        <v>58</v>
      </c>
    </row>
    <row r="76" spans="1:4" ht="170.25" customHeight="1" x14ac:dyDescent="0.35">
      <c r="A76" s="13" t="s">
        <v>29</v>
      </c>
      <c r="B76" s="39">
        <v>10</v>
      </c>
      <c r="C76" s="25" t="s">
        <v>61</v>
      </c>
    </row>
    <row r="77" spans="1:4" ht="31.8" x14ac:dyDescent="0.35">
      <c r="A77" s="13" t="s">
        <v>30</v>
      </c>
      <c r="B77" s="39">
        <v>9</v>
      </c>
      <c r="C77" s="26" t="s">
        <v>53</v>
      </c>
    </row>
    <row r="78" spans="1:4" ht="22.8" x14ac:dyDescent="0.35">
      <c r="A78" s="13" t="s">
        <v>31</v>
      </c>
      <c r="B78" s="39">
        <v>8</v>
      </c>
    </row>
    <row r="79" spans="1:4" ht="22.8" x14ac:dyDescent="0.35">
      <c r="A79" s="13" t="s">
        <v>32</v>
      </c>
      <c r="B79" s="39">
        <v>8</v>
      </c>
    </row>
    <row r="80" spans="1:4" ht="22.8" x14ac:dyDescent="0.35">
      <c r="A80" s="13" t="s">
        <v>33</v>
      </c>
      <c r="B80" s="39">
        <v>7</v>
      </c>
    </row>
    <row r="81" spans="1:2" ht="22.8" x14ac:dyDescent="0.35">
      <c r="A81" s="13" t="s">
        <v>34</v>
      </c>
      <c r="B81" s="39">
        <v>9</v>
      </c>
    </row>
    <row r="82" spans="1:2" ht="22.8" x14ac:dyDescent="0.35">
      <c r="A82" s="13" t="s">
        <v>35</v>
      </c>
      <c r="B82" s="39">
        <v>6</v>
      </c>
    </row>
    <row r="83" spans="1:2" ht="22.8" x14ac:dyDescent="0.35">
      <c r="A83" s="13" t="s">
        <v>18</v>
      </c>
      <c r="B83" s="39">
        <v>8</v>
      </c>
    </row>
    <row r="84" spans="1:2" ht="22.8" x14ac:dyDescent="0.35">
      <c r="A84" s="13" t="s">
        <v>36</v>
      </c>
      <c r="B84" s="39">
        <v>10</v>
      </c>
    </row>
    <row r="85" spans="1:2" ht="22.8" x14ac:dyDescent="0.35">
      <c r="A85" s="13" t="s">
        <v>37</v>
      </c>
      <c r="B85" s="39">
        <v>10</v>
      </c>
    </row>
    <row r="86" spans="1:2" ht="22.8" x14ac:dyDescent="0.35">
      <c r="A86" s="13" t="s">
        <v>38</v>
      </c>
      <c r="B86" s="39">
        <v>8</v>
      </c>
    </row>
    <row r="87" spans="1:2" ht="22.8" x14ac:dyDescent="0.35">
      <c r="A87" s="13" t="s">
        <v>39</v>
      </c>
      <c r="B87" s="39">
        <v>10</v>
      </c>
    </row>
    <row r="102" spans="1:6" ht="18" x14ac:dyDescent="0.3">
      <c r="A102" s="10" t="s">
        <v>27</v>
      </c>
    </row>
    <row r="104" spans="1:6" ht="15.6" x14ac:dyDescent="0.3">
      <c r="A104" s="11"/>
      <c r="B104" s="12"/>
    </row>
    <row r="105" spans="1:6" ht="22.8" x14ac:dyDescent="0.3">
      <c r="A105" s="16" t="s">
        <v>57</v>
      </c>
    </row>
    <row r="107" spans="1:6" ht="15.6" x14ac:dyDescent="0.3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799999999999997" x14ac:dyDescent="0.3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1" x14ac:dyDescent="0.3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2.8" x14ac:dyDescent="0.35">
      <c r="A111" s="13" t="s">
        <v>29</v>
      </c>
      <c r="B111" s="39">
        <v>10</v>
      </c>
      <c r="C111" s="39">
        <v>10</v>
      </c>
      <c r="D111" s="39">
        <v>10</v>
      </c>
      <c r="E111" s="39">
        <v>8</v>
      </c>
      <c r="F111" s="39">
        <v>8</v>
      </c>
    </row>
    <row r="112" spans="1:6" ht="22.8" x14ac:dyDescent="0.35">
      <c r="A112" s="13" t="s">
        <v>30</v>
      </c>
      <c r="B112" s="39">
        <v>10</v>
      </c>
      <c r="C112" s="39">
        <v>9</v>
      </c>
      <c r="D112" s="39">
        <v>9</v>
      </c>
      <c r="E112" s="39">
        <v>8</v>
      </c>
      <c r="F112" s="39">
        <v>7</v>
      </c>
    </row>
    <row r="113" spans="1:9" ht="22.8" x14ac:dyDescent="0.35">
      <c r="A113" s="13" t="s">
        <v>31</v>
      </c>
      <c r="B113" s="39">
        <v>10</v>
      </c>
      <c r="C113" s="39">
        <v>8</v>
      </c>
      <c r="D113" s="39">
        <v>8</v>
      </c>
      <c r="E113" s="39">
        <v>7</v>
      </c>
      <c r="F113" s="39">
        <v>6</v>
      </c>
      <c r="I113" s="18"/>
    </row>
    <row r="114" spans="1:9" ht="22.8" x14ac:dyDescent="0.35">
      <c r="A114" s="13" t="s">
        <v>32</v>
      </c>
      <c r="B114" s="39">
        <v>10</v>
      </c>
      <c r="C114" s="39">
        <v>9</v>
      </c>
      <c r="D114" s="39">
        <v>8</v>
      </c>
      <c r="E114" s="39">
        <v>7</v>
      </c>
      <c r="F114" s="39">
        <v>6</v>
      </c>
    </row>
    <row r="115" spans="1:9" ht="22.8" x14ac:dyDescent="0.35">
      <c r="A115" s="13" t="s">
        <v>33</v>
      </c>
      <c r="B115" s="39">
        <v>10</v>
      </c>
      <c r="C115" s="39">
        <v>8</v>
      </c>
      <c r="D115" s="39">
        <v>7</v>
      </c>
      <c r="E115" s="39">
        <v>6</v>
      </c>
      <c r="F115" s="39">
        <v>5</v>
      </c>
    </row>
    <row r="116" spans="1:9" ht="22.8" x14ac:dyDescent="0.35">
      <c r="A116" s="13" t="s">
        <v>34</v>
      </c>
      <c r="B116" s="39">
        <v>10</v>
      </c>
      <c r="C116" s="39">
        <v>9</v>
      </c>
      <c r="D116" s="39">
        <v>9</v>
      </c>
      <c r="E116" s="39">
        <v>8</v>
      </c>
      <c r="F116" s="39">
        <v>7</v>
      </c>
    </row>
    <row r="117" spans="1:9" ht="22.8" x14ac:dyDescent="0.35">
      <c r="A117" s="13" t="s">
        <v>35</v>
      </c>
      <c r="B117" s="39">
        <v>10</v>
      </c>
      <c r="C117" s="39">
        <v>7</v>
      </c>
      <c r="D117" s="39">
        <v>6</v>
      </c>
      <c r="E117" s="39">
        <v>5</v>
      </c>
      <c r="F117" s="39">
        <v>4</v>
      </c>
    </row>
    <row r="118" spans="1:9" ht="22.8" x14ac:dyDescent="0.35">
      <c r="A118" s="13" t="s">
        <v>18</v>
      </c>
      <c r="B118" s="39">
        <v>10</v>
      </c>
      <c r="C118" s="39">
        <v>8</v>
      </c>
      <c r="D118" s="39">
        <v>8</v>
      </c>
      <c r="E118" s="39">
        <v>7</v>
      </c>
      <c r="F118" s="39">
        <v>6</v>
      </c>
    </row>
    <row r="119" spans="1:9" ht="22.8" x14ac:dyDescent="0.35">
      <c r="A119" s="13" t="s">
        <v>36</v>
      </c>
      <c r="B119" s="39">
        <v>10</v>
      </c>
      <c r="C119" s="39">
        <v>10</v>
      </c>
      <c r="D119" s="39">
        <v>10</v>
      </c>
      <c r="E119" s="39">
        <v>9</v>
      </c>
      <c r="F119" s="39">
        <v>8</v>
      </c>
    </row>
    <row r="120" spans="1:9" ht="22.8" x14ac:dyDescent="0.35">
      <c r="A120" s="13" t="s">
        <v>37</v>
      </c>
      <c r="B120" s="39">
        <v>10</v>
      </c>
      <c r="C120" s="39">
        <v>10</v>
      </c>
      <c r="D120" s="39">
        <v>10</v>
      </c>
      <c r="E120" s="39">
        <v>9</v>
      </c>
      <c r="F120" s="39">
        <v>8</v>
      </c>
    </row>
    <row r="121" spans="1:9" ht="22.8" x14ac:dyDescent="0.35">
      <c r="A121" s="13" t="s">
        <v>38</v>
      </c>
      <c r="B121" s="39">
        <v>10</v>
      </c>
      <c r="C121" s="39">
        <v>8</v>
      </c>
      <c r="D121" s="39">
        <v>8</v>
      </c>
      <c r="E121" s="39">
        <v>7</v>
      </c>
      <c r="F121" s="39">
        <v>7</v>
      </c>
    </row>
    <row r="122" spans="1:9" ht="22.8" x14ac:dyDescent="0.35">
      <c r="A122" s="13" t="s">
        <v>39</v>
      </c>
      <c r="B122" s="39">
        <v>10</v>
      </c>
      <c r="C122" s="39">
        <v>10</v>
      </c>
      <c r="D122" s="39">
        <v>10</v>
      </c>
      <c r="E122" s="39">
        <v>9</v>
      </c>
      <c r="F122" s="39">
        <v>8</v>
      </c>
    </row>
    <row r="124" spans="1:9" ht="72" x14ac:dyDescent="0.35">
      <c r="A124" s="27" t="s">
        <v>56</v>
      </c>
    </row>
    <row r="125" spans="1:9" ht="18" x14ac:dyDescent="0.35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scale="19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zoomScale="50" zoomScaleNormal="50" workbookViewId="0">
      <selection activeCell="D1" sqref="D1"/>
    </sheetView>
  </sheetViews>
  <sheetFormatPr defaultColWidth="8.88671875" defaultRowHeight="14.4" x14ac:dyDescent="0.3"/>
  <cols>
    <col min="1" max="1" width="90.33203125" style="3" customWidth="1"/>
    <col min="2" max="2" width="38.5546875" customWidth="1"/>
    <col min="3" max="3" width="39.5546875" customWidth="1"/>
    <col min="4" max="4" width="32.44140625" customWidth="1"/>
    <col min="5" max="5" width="30.109375" customWidth="1"/>
    <col min="6" max="6" width="25.44140625" customWidth="1"/>
    <col min="7" max="7" width="22.33203125" customWidth="1"/>
    <col min="10" max="10" width="29" customWidth="1"/>
    <col min="18" max="18" width="8.88671875" customWidth="1"/>
    <col min="19" max="19" width="21" customWidth="1"/>
    <col min="31" max="31" width="22.33203125" customWidth="1"/>
    <col min="32" max="32" width="25.33203125" customWidth="1"/>
  </cols>
  <sheetData>
    <row r="1" spans="1:32" ht="21" x14ac:dyDescent="0.4">
      <c r="A1" s="20" t="s">
        <v>44</v>
      </c>
      <c r="B1" s="21">
        <v>44620</v>
      </c>
    </row>
    <row r="2" spans="1:32" ht="21" x14ac:dyDescent="0.4">
      <c r="A2" s="20" t="s">
        <v>51</v>
      </c>
      <c r="B2" s="22" t="s">
        <v>75</v>
      </c>
    </row>
    <row r="3" spans="1:32" ht="21" x14ac:dyDescent="0.4">
      <c r="A3" s="20"/>
      <c r="B3" s="22"/>
    </row>
    <row r="4" spans="1:32" ht="33.75" customHeight="1" x14ac:dyDescent="0.35">
      <c r="A4" s="36" t="s">
        <v>54</v>
      </c>
      <c r="D4" s="40" t="s">
        <v>14</v>
      </c>
      <c r="E4" s="40"/>
    </row>
    <row r="5" spans="1:32" ht="24.6" x14ac:dyDescent="0.4">
      <c r="A5" s="37" t="s">
        <v>0</v>
      </c>
      <c r="B5" s="41" t="s">
        <v>13</v>
      </c>
      <c r="C5" s="41"/>
      <c r="D5" s="42" t="s">
        <v>13</v>
      </c>
      <c r="E5" s="42"/>
    </row>
    <row r="6" spans="1:32" ht="36" x14ac:dyDescent="0.35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0" x14ac:dyDescent="0.3">
      <c r="A7" s="33" t="s">
        <v>5</v>
      </c>
      <c r="B7" s="34">
        <v>70</v>
      </c>
      <c r="C7" s="34">
        <v>30</v>
      </c>
      <c r="D7" s="35">
        <v>40</v>
      </c>
      <c r="E7" s="35">
        <v>60</v>
      </c>
    </row>
    <row r="8" spans="1:32" ht="18" x14ac:dyDescent="0.3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26" x14ac:dyDescent="0.3">
      <c r="A9" s="33" t="s">
        <v>1</v>
      </c>
      <c r="B9" s="34">
        <v>50</v>
      </c>
      <c r="C9" s="34">
        <v>50</v>
      </c>
      <c r="D9" s="2"/>
    </row>
    <row r="10" spans="1:32" ht="36" x14ac:dyDescent="0.3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09.2" x14ac:dyDescent="0.3">
      <c r="A11" s="33" t="s">
        <v>6</v>
      </c>
      <c r="B11" s="34">
        <v>60</v>
      </c>
      <c r="C11" s="34">
        <v>40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3">
      <c r="A12" s="4" t="s">
        <v>68</v>
      </c>
      <c r="B12" s="5" t="s">
        <v>11</v>
      </c>
      <c r="C12" s="5" t="s">
        <v>12</v>
      </c>
    </row>
    <row r="13" spans="1:32" ht="90" x14ac:dyDescent="0.3">
      <c r="A13" s="33" t="s">
        <v>2</v>
      </c>
      <c r="B13" s="34">
        <v>20</v>
      </c>
      <c r="C13" s="34">
        <v>80</v>
      </c>
    </row>
    <row r="14" spans="1:32" ht="36" x14ac:dyDescent="0.3">
      <c r="A14" s="4" t="s">
        <v>69</v>
      </c>
      <c r="B14" s="5" t="s">
        <v>11</v>
      </c>
      <c r="C14" s="5" t="s">
        <v>12</v>
      </c>
    </row>
    <row r="15" spans="1:32" ht="126" x14ac:dyDescent="0.3">
      <c r="A15" s="33" t="s">
        <v>3</v>
      </c>
      <c r="B15" s="34">
        <v>100</v>
      </c>
      <c r="C15" s="34">
        <v>0</v>
      </c>
    </row>
    <row r="16" spans="1:32" ht="36" x14ac:dyDescent="0.3">
      <c r="A16" s="4" t="s">
        <v>70</v>
      </c>
      <c r="B16" s="5" t="s">
        <v>11</v>
      </c>
      <c r="C16" s="5" t="s">
        <v>12</v>
      </c>
    </row>
    <row r="17" spans="1:3" ht="108" x14ac:dyDescent="0.3">
      <c r="A17" s="33" t="s">
        <v>4</v>
      </c>
      <c r="B17" s="34">
        <v>100</v>
      </c>
      <c r="C17" s="34">
        <v>0</v>
      </c>
    </row>
    <row r="34" spans="1:4" x14ac:dyDescent="0.3">
      <c r="C34" s="8"/>
      <c r="D34" s="7"/>
    </row>
    <row r="35" spans="1:4" x14ac:dyDescent="0.3">
      <c r="C35" s="8"/>
      <c r="D35" s="7"/>
    </row>
    <row r="36" spans="1:4" x14ac:dyDescent="0.3">
      <c r="C36" s="8"/>
      <c r="D36" s="7"/>
    </row>
    <row r="37" spans="1:4" x14ac:dyDescent="0.3">
      <c r="C37" s="8"/>
      <c r="D37" s="7"/>
    </row>
    <row r="38" spans="1:4" x14ac:dyDescent="0.3">
      <c r="C38" s="8"/>
    </row>
    <row r="39" spans="1:4" x14ac:dyDescent="0.3">
      <c r="C39" s="8"/>
    </row>
    <row r="41" spans="1:4" x14ac:dyDescent="0.3">
      <c r="A41" s="3" t="s">
        <v>23</v>
      </c>
    </row>
    <row r="44" spans="1:4" ht="18" x14ac:dyDescent="0.35">
      <c r="A44" s="9" t="s">
        <v>18</v>
      </c>
      <c r="B44" s="24">
        <f>(C13+B15+B17)/3</f>
        <v>93.333333333333329</v>
      </c>
      <c r="C44" s="23">
        <f>B44+B46</f>
        <v>100</v>
      </c>
    </row>
    <row r="45" spans="1:4" ht="18" x14ac:dyDescent="0.35">
      <c r="A45" s="9" t="s">
        <v>17</v>
      </c>
      <c r="B45" s="24">
        <f>(C7+C9+C11)/3</f>
        <v>40</v>
      </c>
      <c r="C45" s="23">
        <f>B45+B47</f>
        <v>100</v>
      </c>
    </row>
    <row r="46" spans="1:4" ht="18" x14ac:dyDescent="0.35">
      <c r="A46" s="9" t="s">
        <v>19</v>
      </c>
      <c r="B46" s="24">
        <f>(B13+C15+C17)/3</f>
        <v>6.666666666666667</v>
      </c>
    </row>
    <row r="47" spans="1:4" ht="18" x14ac:dyDescent="0.35">
      <c r="A47" s="9" t="s">
        <v>16</v>
      </c>
      <c r="B47" s="24">
        <f>(B7+B9+B11)/3</f>
        <v>60</v>
      </c>
    </row>
    <row r="50" spans="1:2" ht="18" x14ac:dyDescent="0.35">
      <c r="A50" s="9" t="s">
        <v>24</v>
      </c>
      <c r="B50" s="24">
        <f>B45*B46/100</f>
        <v>2.666666666666667</v>
      </c>
    </row>
    <row r="51" spans="1:2" ht="18" x14ac:dyDescent="0.35">
      <c r="A51" s="9" t="s">
        <v>20</v>
      </c>
      <c r="B51" s="24">
        <f>B45*B44/100</f>
        <v>37.333333333333329</v>
      </c>
    </row>
    <row r="52" spans="1:2" ht="18" x14ac:dyDescent="0.35">
      <c r="A52" s="9" t="s">
        <v>21</v>
      </c>
      <c r="B52" s="24">
        <f>B47*B44/100</f>
        <v>56</v>
      </c>
    </row>
    <row r="53" spans="1:2" ht="18" x14ac:dyDescent="0.35">
      <c r="A53" s="9" t="s">
        <v>22</v>
      </c>
      <c r="B53" s="24">
        <f>B47*B46/100</f>
        <v>4</v>
      </c>
    </row>
    <row r="59" spans="1:2" x14ac:dyDescent="0.3">
      <c r="A59" s="3">
        <v>1</v>
      </c>
      <c r="B59">
        <f>IF(B7&gt;50,-1,1)</f>
        <v>-1</v>
      </c>
    </row>
    <row r="60" spans="1:2" x14ac:dyDescent="0.3">
      <c r="A60" s="3">
        <v>2</v>
      </c>
      <c r="B60">
        <f>IF(B9&gt;50,-1,1)</f>
        <v>1</v>
      </c>
    </row>
    <row r="61" spans="1:2" x14ac:dyDescent="0.3">
      <c r="A61" s="3">
        <v>3</v>
      </c>
      <c r="B61">
        <f>IF(B11&gt;50,-1,1)</f>
        <v>-1</v>
      </c>
    </row>
    <row r="63" spans="1:2" x14ac:dyDescent="0.3">
      <c r="A63" s="3">
        <v>4</v>
      </c>
      <c r="B63">
        <f>IF(B13&gt;50,-1,1)</f>
        <v>1</v>
      </c>
    </row>
    <row r="64" spans="1:2" x14ac:dyDescent="0.3">
      <c r="A64" s="3">
        <v>5</v>
      </c>
      <c r="B64">
        <f>IF(B15&gt;50,1,-1)</f>
        <v>1</v>
      </c>
    </row>
    <row r="65" spans="1:4" x14ac:dyDescent="0.3">
      <c r="A65" s="3">
        <v>6</v>
      </c>
      <c r="B65">
        <f>IF(B17&gt;50,1,-1)</f>
        <v>1</v>
      </c>
    </row>
    <row r="67" spans="1:4" x14ac:dyDescent="0.3">
      <c r="B67" t="s">
        <v>26</v>
      </c>
      <c r="C67">
        <v>0</v>
      </c>
      <c r="D67">
        <f>SUM(B59:B61)</f>
        <v>-1</v>
      </c>
    </row>
    <row r="68" spans="1:4" x14ac:dyDescent="0.3">
      <c r="B68" t="s">
        <v>25</v>
      </c>
      <c r="C68">
        <v>0</v>
      </c>
      <c r="D68">
        <f>SUM(B63:B65)</f>
        <v>3</v>
      </c>
    </row>
    <row r="70" spans="1:4" ht="30" x14ac:dyDescent="0.3">
      <c r="A70" s="36" t="s">
        <v>55</v>
      </c>
    </row>
    <row r="71" spans="1:4" ht="18" x14ac:dyDescent="0.3">
      <c r="A71" s="10" t="s">
        <v>27</v>
      </c>
    </row>
    <row r="73" spans="1:4" ht="15.6" x14ac:dyDescent="0.3">
      <c r="A73" s="11" t="s">
        <v>28</v>
      </c>
      <c r="B73" s="12" t="s">
        <v>52</v>
      </c>
    </row>
    <row r="74" spans="1:4" ht="20.399999999999999" x14ac:dyDescent="0.3">
      <c r="A74" s="15" t="s">
        <v>58</v>
      </c>
    </row>
    <row r="76" spans="1:4" ht="170.25" customHeight="1" x14ac:dyDescent="0.35">
      <c r="A76" s="13" t="s">
        <v>29</v>
      </c>
      <c r="B76" s="14">
        <v>9</v>
      </c>
      <c r="C76" s="25" t="s">
        <v>61</v>
      </c>
    </row>
    <row r="77" spans="1:4" ht="31.8" x14ac:dyDescent="0.35">
      <c r="A77" s="13" t="s">
        <v>30</v>
      </c>
      <c r="B77" s="14">
        <v>9</v>
      </c>
      <c r="C77" s="26" t="s">
        <v>53</v>
      </c>
    </row>
    <row r="78" spans="1:4" ht="22.8" x14ac:dyDescent="0.35">
      <c r="A78" s="13" t="s">
        <v>31</v>
      </c>
      <c r="B78" s="14">
        <v>9</v>
      </c>
    </row>
    <row r="79" spans="1:4" ht="22.8" x14ac:dyDescent="0.35">
      <c r="A79" s="13" t="s">
        <v>32</v>
      </c>
      <c r="B79" s="14">
        <v>8</v>
      </c>
    </row>
    <row r="80" spans="1:4" ht="22.8" x14ac:dyDescent="0.35">
      <c r="A80" s="13" t="s">
        <v>33</v>
      </c>
      <c r="B80" s="14">
        <v>8</v>
      </c>
    </row>
    <row r="81" spans="1:2" ht="22.8" x14ac:dyDescent="0.35">
      <c r="A81" s="13" t="s">
        <v>34</v>
      </c>
      <c r="B81" s="14">
        <v>8</v>
      </c>
    </row>
    <row r="82" spans="1:2" ht="22.8" x14ac:dyDescent="0.35">
      <c r="A82" s="13" t="s">
        <v>35</v>
      </c>
      <c r="B82" s="14">
        <v>7</v>
      </c>
    </row>
    <row r="83" spans="1:2" ht="22.8" x14ac:dyDescent="0.35">
      <c r="A83" s="13" t="s">
        <v>18</v>
      </c>
      <c r="B83" s="14">
        <v>9</v>
      </c>
    </row>
    <row r="84" spans="1:2" ht="22.8" x14ac:dyDescent="0.35">
      <c r="A84" s="13" t="s">
        <v>36</v>
      </c>
      <c r="B84" s="14">
        <v>10</v>
      </c>
    </row>
    <row r="85" spans="1:2" ht="22.8" x14ac:dyDescent="0.35">
      <c r="A85" s="13" t="s">
        <v>37</v>
      </c>
      <c r="B85" s="14">
        <v>10</v>
      </c>
    </row>
    <row r="86" spans="1:2" ht="22.8" x14ac:dyDescent="0.35">
      <c r="A86" s="13" t="s">
        <v>38</v>
      </c>
      <c r="B86" s="14">
        <v>8</v>
      </c>
    </row>
    <row r="87" spans="1:2" ht="22.8" x14ac:dyDescent="0.35">
      <c r="A87" s="13" t="s">
        <v>39</v>
      </c>
      <c r="B87" s="14">
        <v>10</v>
      </c>
    </row>
    <row r="102" spans="1:6" ht="18" x14ac:dyDescent="0.3">
      <c r="A102" s="10" t="s">
        <v>27</v>
      </c>
    </row>
    <row r="104" spans="1:6" ht="15.6" x14ac:dyDescent="0.3">
      <c r="A104" s="11"/>
      <c r="B104" s="12"/>
    </row>
    <row r="105" spans="1:6" ht="22.8" x14ac:dyDescent="0.3">
      <c r="A105" s="16" t="s">
        <v>57</v>
      </c>
    </row>
    <row r="107" spans="1:6" ht="15.6" x14ac:dyDescent="0.3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799999999999997" x14ac:dyDescent="0.3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1" x14ac:dyDescent="0.3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2.8" x14ac:dyDescent="0.35">
      <c r="A111" s="13" t="s">
        <v>29</v>
      </c>
      <c r="B111" s="14">
        <v>8</v>
      </c>
      <c r="C111" s="14">
        <v>8</v>
      </c>
      <c r="D111" s="14">
        <v>8</v>
      </c>
      <c r="E111" s="14">
        <v>7</v>
      </c>
      <c r="F111" s="14">
        <v>7</v>
      </c>
    </row>
    <row r="112" spans="1:6" ht="22.8" x14ac:dyDescent="0.35">
      <c r="A112" s="13" t="s">
        <v>30</v>
      </c>
      <c r="B112" s="14">
        <v>10</v>
      </c>
      <c r="C112" s="14">
        <v>9</v>
      </c>
      <c r="D112" s="14">
        <v>9</v>
      </c>
      <c r="E112" s="14">
        <v>8</v>
      </c>
      <c r="F112" s="14">
        <v>7</v>
      </c>
    </row>
    <row r="113" spans="1:9" ht="22.8" x14ac:dyDescent="0.35">
      <c r="A113" s="13" t="s">
        <v>31</v>
      </c>
      <c r="B113" s="14">
        <v>9</v>
      </c>
      <c r="C113" s="14">
        <v>8</v>
      </c>
      <c r="D113" s="14">
        <v>8</v>
      </c>
      <c r="E113" s="14">
        <v>7</v>
      </c>
      <c r="F113" s="14">
        <v>6</v>
      </c>
      <c r="I113" s="18"/>
    </row>
    <row r="114" spans="1:9" ht="22.8" x14ac:dyDescent="0.35">
      <c r="A114" s="13" t="s">
        <v>32</v>
      </c>
      <c r="B114" s="14">
        <v>10</v>
      </c>
      <c r="C114" s="14">
        <v>9</v>
      </c>
      <c r="D114" s="14">
        <v>8</v>
      </c>
      <c r="E114" s="14">
        <v>7</v>
      </c>
      <c r="F114" s="14">
        <v>6</v>
      </c>
    </row>
    <row r="115" spans="1:9" ht="22.8" x14ac:dyDescent="0.35">
      <c r="A115" s="13" t="s">
        <v>33</v>
      </c>
      <c r="B115" s="14">
        <v>9</v>
      </c>
      <c r="C115" s="14">
        <v>8</v>
      </c>
      <c r="D115" s="14">
        <v>7</v>
      </c>
      <c r="E115" s="14">
        <v>6</v>
      </c>
      <c r="F115" s="14">
        <v>5</v>
      </c>
    </row>
    <row r="116" spans="1:9" ht="22.8" x14ac:dyDescent="0.35">
      <c r="A116" s="13" t="s">
        <v>34</v>
      </c>
      <c r="B116" s="14">
        <v>10</v>
      </c>
      <c r="C116" s="14">
        <v>9</v>
      </c>
      <c r="D116" s="14">
        <v>9</v>
      </c>
      <c r="E116" s="14">
        <v>8</v>
      </c>
      <c r="F116" s="14">
        <v>7</v>
      </c>
    </row>
    <row r="117" spans="1:9" ht="22.8" x14ac:dyDescent="0.35">
      <c r="A117" s="13" t="s">
        <v>35</v>
      </c>
      <c r="B117" s="14">
        <v>9</v>
      </c>
      <c r="C117" s="14">
        <v>7</v>
      </c>
      <c r="D117" s="14">
        <v>6</v>
      </c>
      <c r="E117" s="14">
        <v>5</v>
      </c>
      <c r="F117" s="14">
        <v>4</v>
      </c>
    </row>
    <row r="118" spans="1:9" ht="22.8" x14ac:dyDescent="0.35">
      <c r="A118" s="13" t="s">
        <v>18</v>
      </c>
      <c r="B118" s="14">
        <v>10</v>
      </c>
      <c r="C118" s="14">
        <v>8</v>
      </c>
      <c r="D118" s="14">
        <v>8</v>
      </c>
      <c r="E118" s="14">
        <v>7</v>
      </c>
      <c r="F118" s="14">
        <v>6</v>
      </c>
    </row>
    <row r="119" spans="1:9" ht="22.8" x14ac:dyDescent="0.35">
      <c r="A119" s="13" t="s">
        <v>36</v>
      </c>
      <c r="B119" s="14">
        <v>9</v>
      </c>
      <c r="C119" s="14">
        <v>10</v>
      </c>
      <c r="D119" s="14">
        <v>10</v>
      </c>
      <c r="E119" s="14">
        <v>9</v>
      </c>
      <c r="F119" s="14">
        <v>8</v>
      </c>
    </row>
    <row r="120" spans="1:9" ht="22.8" x14ac:dyDescent="0.35">
      <c r="A120" s="13" t="s">
        <v>37</v>
      </c>
      <c r="B120" s="14">
        <v>10</v>
      </c>
      <c r="C120" s="14">
        <v>10</v>
      </c>
      <c r="D120" s="14">
        <v>10</v>
      </c>
      <c r="E120" s="14">
        <v>9</v>
      </c>
      <c r="F120" s="14">
        <v>8</v>
      </c>
    </row>
    <row r="121" spans="1:9" ht="22.8" x14ac:dyDescent="0.35">
      <c r="A121" s="13" t="s">
        <v>38</v>
      </c>
      <c r="B121" s="14">
        <v>9</v>
      </c>
      <c r="C121" s="14">
        <v>8</v>
      </c>
      <c r="D121" s="14">
        <v>8</v>
      </c>
      <c r="E121" s="14">
        <v>7</v>
      </c>
      <c r="F121" s="14">
        <v>7</v>
      </c>
    </row>
    <row r="122" spans="1:9" ht="22.8" x14ac:dyDescent="0.35">
      <c r="A122" s="13" t="s">
        <v>39</v>
      </c>
      <c r="B122" s="14">
        <v>10</v>
      </c>
      <c r="C122" s="14">
        <v>10</v>
      </c>
      <c r="D122" s="14">
        <v>10</v>
      </c>
      <c r="E122" s="14">
        <v>9</v>
      </c>
      <c r="F122" s="14">
        <v>8</v>
      </c>
    </row>
    <row r="124" spans="1:9" ht="72" x14ac:dyDescent="0.35">
      <c r="A124" s="27" t="s">
        <v>56</v>
      </c>
    </row>
    <row r="125" spans="1:9" ht="18" x14ac:dyDescent="0.35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zoomScale="47" zoomScaleNormal="47" workbookViewId="0">
      <selection activeCell="F123" sqref="F123"/>
    </sheetView>
  </sheetViews>
  <sheetFormatPr defaultColWidth="8.88671875" defaultRowHeight="14.4" x14ac:dyDescent="0.3"/>
  <cols>
    <col min="1" max="1" width="90.33203125" style="3" customWidth="1"/>
    <col min="2" max="2" width="38.5546875" customWidth="1"/>
    <col min="3" max="3" width="39.5546875" customWidth="1"/>
    <col min="4" max="4" width="32.44140625" customWidth="1"/>
    <col min="5" max="5" width="30.109375" customWidth="1"/>
    <col min="6" max="6" width="25.44140625" customWidth="1"/>
    <col min="7" max="7" width="22.33203125" customWidth="1"/>
    <col min="10" max="10" width="29" customWidth="1"/>
    <col min="18" max="18" width="8.88671875" customWidth="1"/>
    <col min="19" max="19" width="21" customWidth="1"/>
    <col min="31" max="31" width="22.33203125" customWidth="1"/>
    <col min="32" max="32" width="25.33203125" customWidth="1"/>
  </cols>
  <sheetData>
    <row r="1" spans="1:32" ht="21" x14ac:dyDescent="0.4">
      <c r="A1" s="20" t="s">
        <v>44</v>
      </c>
      <c r="B1" s="21">
        <v>32874</v>
      </c>
    </row>
    <row r="2" spans="1:32" ht="21" x14ac:dyDescent="0.4">
      <c r="A2" s="20" t="s">
        <v>51</v>
      </c>
      <c r="B2" s="22"/>
    </row>
    <row r="3" spans="1:32" ht="21" x14ac:dyDescent="0.4">
      <c r="A3" s="20"/>
      <c r="B3" s="22"/>
    </row>
    <row r="4" spans="1:32" ht="33.75" customHeight="1" x14ac:dyDescent="0.35">
      <c r="A4" s="36" t="s">
        <v>54</v>
      </c>
      <c r="D4" s="40" t="s">
        <v>14</v>
      </c>
      <c r="E4" s="40"/>
    </row>
    <row r="5" spans="1:32" ht="24.6" x14ac:dyDescent="0.4">
      <c r="A5" s="37" t="s">
        <v>0</v>
      </c>
      <c r="B5" s="41" t="s">
        <v>13</v>
      </c>
      <c r="C5" s="41"/>
      <c r="D5" s="42" t="s">
        <v>13</v>
      </c>
      <c r="E5" s="42"/>
    </row>
    <row r="6" spans="1:32" ht="36" x14ac:dyDescent="0.35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0" x14ac:dyDescent="0.3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" x14ac:dyDescent="0.3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26" x14ac:dyDescent="0.3">
      <c r="A9" s="33" t="s">
        <v>1</v>
      </c>
      <c r="B9" s="34">
        <v>0</v>
      </c>
      <c r="C9" s="34">
        <v>0</v>
      </c>
      <c r="D9" s="2"/>
    </row>
    <row r="10" spans="1:32" ht="36" x14ac:dyDescent="0.3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09.2" x14ac:dyDescent="0.3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3">
      <c r="A12" s="4" t="s">
        <v>68</v>
      </c>
      <c r="B12" s="5" t="s">
        <v>11</v>
      </c>
      <c r="C12" s="5" t="s">
        <v>12</v>
      </c>
    </row>
    <row r="13" spans="1:32" ht="90" x14ac:dyDescent="0.3">
      <c r="A13" s="33" t="s">
        <v>2</v>
      </c>
      <c r="B13" s="34">
        <v>0</v>
      </c>
      <c r="C13" s="34">
        <v>0</v>
      </c>
    </row>
    <row r="14" spans="1:32" ht="36" x14ac:dyDescent="0.3">
      <c r="A14" s="4" t="s">
        <v>69</v>
      </c>
      <c r="B14" s="5" t="s">
        <v>11</v>
      </c>
      <c r="C14" s="5" t="s">
        <v>12</v>
      </c>
    </row>
    <row r="15" spans="1:32" ht="126" x14ac:dyDescent="0.3">
      <c r="A15" s="33" t="s">
        <v>3</v>
      </c>
      <c r="B15" s="34">
        <v>0</v>
      </c>
      <c r="C15" s="34">
        <v>0</v>
      </c>
    </row>
    <row r="16" spans="1:32" ht="36" x14ac:dyDescent="0.3">
      <c r="A16" s="4" t="s">
        <v>70</v>
      </c>
      <c r="B16" s="5" t="s">
        <v>11</v>
      </c>
      <c r="C16" s="5" t="s">
        <v>12</v>
      </c>
    </row>
    <row r="17" spans="1:3" ht="108" x14ac:dyDescent="0.3">
      <c r="A17" s="33" t="s">
        <v>4</v>
      </c>
      <c r="B17" s="34">
        <v>0</v>
      </c>
      <c r="C17" s="34">
        <v>0</v>
      </c>
    </row>
    <row r="34" spans="1:4" x14ac:dyDescent="0.3">
      <c r="C34" s="8"/>
      <c r="D34" s="7"/>
    </row>
    <row r="35" spans="1:4" x14ac:dyDescent="0.3">
      <c r="C35" s="8"/>
      <c r="D35" s="7"/>
    </row>
    <row r="36" spans="1:4" x14ac:dyDescent="0.3">
      <c r="C36" s="8"/>
      <c r="D36" s="7"/>
    </row>
    <row r="37" spans="1:4" x14ac:dyDescent="0.3">
      <c r="C37" s="8"/>
      <c r="D37" s="7"/>
    </row>
    <row r="38" spans="1:4" x14ac:dyDescent="0.3">
      <c r="C38" s="8"/>
    </row>
    <row r="39" spans="1:4" x14ac:dyDescent="0.3">
      <c r="C39" s="8"/>
    </row>
    <row r="41" spans="1:4" x14ac:dyDescent="0.3">
      <c r="A41" s="3" t="s">
        <v>23</v>
      </c>
    </row>
    <row r="44" spans="1:4" ht="18" x14ac:dyDescent="0.35">
      <c r="A44" s="9" t="s">
        <v>18</v>
      </c>
      <c r="B44" s="24">
        <f>(C13+B15+B17)/3</f>
        <v>0</v>
      </c>
      <c r="C44" s="23">
        <f>B44+B46</f>
        <v>0</v>
      </c>
    </row>
    <row r="45" spans="1:4" ht="18" x14ac:dyDescent="0.35">
      <c r="A45" s="9" t="s">
        <v>17</v>
      </c>
      <c r="B45" s="24">
        <f>(C7+C9+C11)/3</f>
        <v>0</v>
      </c>
      <c r="C45" s="23">
        <f>B45+B47</f>
        <v>0</v>
      </c>
    </row>
    <row r="46" spans="1:4" ht="18" x14ac:dyDescent="0.35">
      <c r="A46" s="9" t="s">
        <v>19</v>
      </c>
      <c r="B46" s="24">
        <f>(B13+C15+C17)/3</f>
        <v>0</v>
      </c>
    </row>
    <row r="47" spans="1:4" ht="18" x14ac:dyDescent="0.35">
      <c r="A47" s="9" t="s">
        <v>16</v>
      </c>
      <c r="B47" s="24">
        <f>(B7+B9+B11)/3</f>
        <v>0</v>
      </c>
    </row>
    <row r="50" spans="1:2" ht="18" x14ac:dyDescent="0.35">
      <c r="A50" s="9" t="s">
        <v>24</v>
      </c>
      <c r="B50" s="24">
        <f>B45*B46/100</f>
        <v>0</v>
      </c>
    </row>
    <row r="51" spans="1:2" ht="18" x14ac:dyDescent="0.35">
      <c r="A51" s="9" t="s">
        <v>20</v>
      </c>
      <c r="B51" s="24">
        <f>B45*B44/100</f>
        <v>0</v>
      </c>
    </row>
    <row r="52" spans="1:2" ht="18" x14ac:dyDescent="0.35">
      <c r="A52" s="9" t="s">
        <v>21</v>
      </c>
      <c r="B52" s="24">
        <f>B47*B44/100</f>
        <v>0</v>
      </c>
    </row>
    <row r="53" spans="1:2" ht="18" x14ac:dyDescent="0.35">
      <c r="A53" s="9" t="s">
        <v>22</v>
      </c>
      <c r="B53" s="24">
        <f>B47*B46/100</f>
        <v>0</v>
      </c>
    </row>
    <row r="59" spans="1:2" x14ac:dyDescent="0.3">
      <c r="A59" s="3">
        <v>1</v>
      </c>
      <c r="B59">
        <f>IF(B7&gt;50,-1,1)</f>
        <v>1</v>
      </c>
    </row>
    <row r="60" spans="1:2" x14ac:dyDescent="0.3">
      <c r="A60" s="3">
        <v>2</v>
      </c>
      <c r="B60">
        <f>IF(B9&gt;50,-1,1)</f>
        <v>1</v>
      </c>
    </row>
    <row r="61" spans="1:2" x14ac:dyDescent="0.3">
      <c r="A61" s="3">
        <v>3</v>
      </c>
      <c r="B61">
        <f>IF(B11&gt;50,-1,1)</f>
        <v>1</v>
      </c>
    </row>
    <row r="63" spans="1:2" x14ac:dyDescent="0.3">
      <c r="A63" s="3">
        <v>4</v>
      </c>
      <c r="B63">
        <f>IF(B13&gt;50,-1,1)</f>
        <v>1</v>
      </c>
    </row>
    <row r="64" spans="1:2" x14ac:dyDescent="0.3">
      <c r="A64" s="3">
        <v>5</v>
      </c>
      <c r="B64">
        <f>IF(B15&gt;50,1,-1)</f>
        <v>-1</v>
      </c>
    </row>
    <row r="65" spans="1:4" x14ac:dyDescent="0.3">
      <c r="A65" s="3">
        <v>6</v>
      </c>
      <c r="B65">
        <f>IF(B17&gt;50,1,-1)</f>
        <v>-1</v>
      </c>
    </row>
    <row r="67" spans="1:4" x14ac:dyDescent="0.3">
      <c r="B67" t="s">
        <v>26</v>
      </c>
      <c r="C67">
        <v>0</v>
      </c>
      <c r="D67">
        <f>SUM(B59:B61)</f>
        <v>3</v>
      </c>
    </row>
    <row r="68" spans="1:4" x14ac:dyDescent="0.3">
      <c r="B68" t="s">
        <v>25</v>
      </c>
      <c r="C68">
        <v>0</v>
      </c>
      <c r="D68">
        <f>SUM(B63:B65)</f>
        <v>-1</v>
      </c>
    </row>
    <row r="70" spans="1:4" ht="30" x14ac:dyDescent="0.3">
      <c r="A70" s="36" t="s">
        <v>55</v>
      </c>
    </row>
    <row r="71" spans="1:4" ht="18" x14ac:dyDescent="0.3">
      <c r="A71" s="10" t="s">
        <v>27</v>
      </c>
    </row>
    <row r="73" spans="1:4" ht="15.6" x14ac:dyDescent="0.3">
      <c r="A73" s="11" t="s">
        <v>28</v>
      </c>
      <c r="B73" s="12" t="s">
        <v>52</v>
      </c>
    </row>
    <row r="74" spans="1:4" ht="20.399999999999999" x14ac:dyDescent="0.3">
      <c r="A74" s="15" t="s">
        <v>58</v>
      </c>
    </row>
    <row r="76" spans="1:4" ht="170.25" customHeight="1" x14ac:dyDescent="0.35">
      <c r="A76" s="13" t="s">
        <v>29</v>
      </c>
      <c r="B76" s="14">
        <v>0</v>
      </c>
      <c r="C76" s="25" t="s">
        <v>61</v>
      </c>
    </row>
    <row r="77" spans="1:4" ht="31.8" x14ac:dyDescent="0.35">
      <c r="A77" s="13" t="s">
        <v>30</v>
      </c>
      <c r="B77" s="14">
        <v>0</v>
      </c>
      <c r="C77" s="26" t="s">
        <v>53</v>
      </c>
    </row>
    <row r="78" spans="1:4" ht="22.8" x14ac:dyDescent="0.35">
      <c r="A78" s="13" t="s">
        <v>31</v>
      </c>
      <c r="B78" s="14">
        <v>0</v>
      </c>
    </row>
    <row r="79" spans="1:4" ht="22.8" x14ac:dyDescent="0.35">
      <c r="A79" s="13" t="s">
        <v>32</v>
      </c>
      <c r="B79" s="14">
        <v>0</v>
      </c>
    </row>
    <row r="80" spans="1:4" ht="22.8" x14ac:dyDescent="0.35">
      <c r="A80" s="13" t="s">
        <v>33</v>
      </c>
      <c r="B80" s="14">
        <v>0</v>
      </c>
    </row>
    <row r="81" spans="1:2" ht="22.8" x14ac:dyDescent="0.35">
      <c r="A81" s="13" t="s">
        <v>34</v>
      </c>
      <c r="B81" s="14">
        <v>0</v>
      </c>
    </row>
    <row r="82" spans="1:2" ht="22.8" x14ac:dyDescent="0.35">
      <c r="A82" s="13" t="s">
        <v>35</v>
      </c>
      <c r="B82" s="14">
        <v>0</v>
      </c>
    </row>
    <row r="83" spans="1:2" ht="22.8" x14ac:dyDescent="0.35">
      <c r="A83" s="13" t="s">
        <v>18</v>
      </c>
      <c r="B83" s="14">
        <v>0</v>
      </c>
    </row>
    <row r="84" spans="1:2" ht="22.8" x14ac:dyDescent="0.35">
      <c r="A84" s="13" t="s">
        <v>36</v>
      </c>
      <c r="B84" s="14">
        <v>0</v>
      </c>
    </row>
    <row r="85" spans="1:2" ht="22.8" x14ac:dyDescent="0.35">
      <c r="A85" s="13" t="s">
        <v>37</v>
      </c>
      <c r="B85" s="14">
        <v>0</v>
      </c>
    </row>
    <row r="86" spans="1:2" ht="22.8" x14ac:dyDescent="0.35">
      <c r="A86" s="13" t="s">
        <v>38</v>
      </c>
      <c r="B86" s="14">
        <v>0</v>
      </c>
    </row>
    <row r="87" spans="1:2" ht="22.8" x14ac:dyDescent="0.35">
      <c r="A87" s="13" t="s">
        <v>39</v>
      </c>
      <c r="B87" s="14">
        <v>0</v>
      </c>
    </row>
    <row r="102" spans="1:6" ht="18" x14ac:dyDescent="0.3">
      <c r="A102" s="10" t="s">
        <v>27</v>
      </c>
    </row>
    <row r="104" spans="1:6" ht="15.6" x14ac:dyDescent="0.3">
      <c r="A104" s="11"/>
      <c r="B104" s="12"/>
    </row>
    <row r="105" spans="1:6" ht="22.8" x14ac:dyDescent="0.3">
      <c r="A105" s="16" t="s">
        <v>57</v>
      </c>
    </row>
    <row r="107" spans="1:6" ht="15.6" x14ac:dyDescent="0.3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799999999999997" x14ac:dyDescent="0.3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1" x14ac:dyDescent="0.3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2.8" x14ac:dyDescent="0.35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2.8" x14ac:dyDescent="0.35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2.8" x14ac:dyDescent="0.35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2.8" x14ac:dyDescent="0.35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2.8" x14ac:dyDescent="0.35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2.8" x14ac:dyDescent="0.35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2.8" x14ac:dyDescent="0.35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2.8" x14ac:dyDescent="0.35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2.8" x14ac:dyDescent="0.35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2.8" x14ac:dyDescent="0.35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2.8" x14ac:dyDescent="0.35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2.8" x14ac:dyDescent="0.35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2" x14ac:dyDescent="0.35">
      <c r="A124" s="27" t="s">
        <v>56</v>
      </c>
    </row>
    <row r="125" spans="1:9" ht="18" x14ac:dyDescent="0.35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zoomScale="47" zoomScaleNormal="47" workbookViewId="0">
      <selection activeCell="G7" sqref="G7"/>
    </sheetView>
  </sheetViews>
  <sheetFormatPr defaultColWidth="8.88671875" defaultRowHeight="14.4" x14ac:dyDescent="0.3"/>
  <cols>
    <col min="1" max="1" width="90.33203125" style="3" customWidth="1"/>
    <col min="2" max="2" width="38.5546875" customWidth="1"/>
    <col min="3" max="3" width="39.5546875" customWidth="1"/>
    <col min="4" max="4" width="32.44140625" customWidth="1"/>
    <col min="5" max="5" width="30.109375" customWidth="1"/>
    <col min="6" max="6" width="25.44140625" customWidth="1"/>
    <col min="7" max="7" width="22.33203125" customWidth="1"/>
    <col min="10" max="10" width="29" customWidth="1"/>
    <col min="18" max="18" width="8.88671875" customWidth="1"/>
    <col min="19" max="19" width="21" customWidth="1"/>
    <col min="31" max="31" width="22.33203125" customWidth="1"/>
    <col min="32" max="32" width="25.33203125" customWidth="1"/>
  </cols>
  <sheetData>
    <row r="1" spans="1:32" ht="21" x14ac:dyDescent="0.4">
      <c r="A1" s="20" t="s">
        <v>44</v>
      </c>
      <c r="B1" s="21">
        <v>36526</v>
      </c>
    </row>
    <row r="2" spans="1:32" ht="21" x14ac:dyDescent="0.4">
      <c r="A2" s="20" t="s">
        <v>51</v>
      </c>
      <c r="B2" s="22"/>
    </row>
    <row r="3" spans="1:32" ht="21" x14ac:dyDescent="0.4">
      <c r="A3" s="20"/>
      <c r="B3" s="22"/>
    </row>
    <row r="4" spans="1:32" ht="33.75" customHeight="1" x14ac:dyDescent="0.35">
      <c r="A4" s="36" t="s">
        <v>54</v>
      </c>
      <c r="D4" s="40" t="s">
        <v>14</v>
      </c>
      <c r="E4" s="40"/>
    </row>
    <row r="5" spans="1:32" ht="24.6" x14ac:dyDescent="0.4">
      <c r="A5" s="37" t="s">
        <v>0</v>
      </c>
      <c r="B5" s="41" t="s">
        <v>13</v>
      </c>
      <c r="C5" s="41"/>
      <c r="D5" s="42" t="s">
        <v>13</v>
      </c>
      <c r="E5" s="42"/>
    </row>
    <row r="6" spans="1:32" ht="36" x14ac:dyDescent="0.35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0" x14ac:dyDescent="0.3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" x14ac:dyDescent="0.3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26" x14ac:dyDescent="0.3">
      <c r="A9" s="33" t="s">
        <v>1</v>
      </c>
      <c r="B9" s="34">
        <v>0</v>
      </c>
      <c r="C9" s="34">
        <v>0</v>
      </c>
      <c r="D9" s="2"/>
    </row>
    <row r="10" spans="1:32" ht="36" x14ac:dyDescent="0.3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09.2" x14ac:dyDescent="0.3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3">
      <c r="A12" s="4" t="s">
        <v>68</v>
      </c>
      <c r="B12" s="5" t="s">
        <v>11</v>
      </c>
      <c r="C12" s="5" t="s">
        <v>12</v>
      </c>
    </row>
    <row r="13" spans="1:32" ht="90" x14ac:dyDescent="0.3">
      <c r="A13" s="33" t="s">
        <v>2</v>
      </c>
      <c r="B13" s="34">
        <v>0</v>
      </c>
      <c r="C13" s="34">
        <v>0</v>
      </c>
    </row>
    <row r="14" spans="1:32" ht="36" x14ac:dyDescent="0.3">
      <c r="A14" s="4" t="s">
        <v>69</v>
      </c>
      <c r="B14" s="5" t="s">
        <v>11</v>
      </c>
      <c r="C14" s="5" t="s">
        <v>12</v>
      </c>
    </row>
    <row r="15" spans="1:32" ht="126" x14ac:dyDescent="0.3">
      <c r="A15" s="33" t="s">
        <v>3</v>
      </c>
      <c r="B15" s="34">
        <v>0</v>
      </c>
      <c r="C15" s="34">
        <v>0</v>
      </c>
    </row>
    <row r="16" spans="1:32" ht="36" x14ac:dyDescent="0.3">
      <c r="A16" s="4" t="s">
        <v>70</v>
      </c>
      <c r="B16" s="5" t="s">
        <v>11</v>
      </c>
      <c r="C16" s="5" t="s">
        <v>12</v>
      </c>
    </row>
    <row r="17" spans="1:3" ht="108" x14ac:dyDescent="0.3">
      <c r="A17" s="33" t="s">
        <v>4</v>
      </c>
      <c r="B17" s="34">
        <v>0</v>
      </c>
      <c r="C17" s="34">
        <v>0</v>
      </c>
    </row>
    <row r="34" spans="1:4" x14ac:dyDescent="0.3">
      <c r="C34" s="8"/>
      <c r="D34" s="7"/>
    </row>
    <row r="35" spans="1:4" x14ac:dyDescent="0.3">
      <c r="C35" s="8"/>
      <c r="D35" s="7"/>
    </row>
    <row r="36" spans="1:4" x14ac:dyDescent="0.3">
      <c r="C36" s="8"/>
      <c r="D36" s="7"/>
    </row>
    <row r="37" spans="1:4" x14ac:dyDescent="0.3">
      <c r="C37" s="8"/>
      <c r="D37" s="7"/>
    </row>
    <row r="38" spans="1:4" x14ac:dyDescent="0.3">
      <c r="C38" s="8"/>
    </row>
    <row r="39" spans="1:4" x14ac:dyDescent="0.3">
      <c r="C39" s="8"/>
    </row>
    <row r="41" spans="1:4" x14ac:dyDescent="0.3">
      <c r="A41" s="3" t="s">
        <v>23</v>
      </c>
    </row>
    <row r="44" spans="1:4" ht="18" x14ac:dyDescent="0.35">
      <c r="A44" s="9" t="s">
        <v>18</v>
      </c>
      <c r="B44" s="24">
        <f>(C13+B15+B17)/3</f>
        <v>0</v>
      </c>
      <c r="C44" s="23">
        <f>B44+B46</f>
        <v>0</v>
      </c>
    </row>
    <row r="45" spans="1:4" ht="18" x14ac:dyDescent="0.35">
      <c r="A45" s="9" t="s">
        <v>17</v>
      </c>
      <c r="B45" s="24">
        <f>(C7+C9+C11)/3</f>
        <v>0</v>
      </c>
      <c r="C45" s="23">
        <f>B45+B47</f>
        <v>0</v>
      </c>
    </row>
    <row r="46" spans="1:4" ht="18" x14ac:dyDescent="0.35">
      <c r="A46" s="9" t="s">
        <v>19</v>
      </c>
      <c r="B46" s="24">
        <f>(B13+C15+C17)/3</f>
        <v>0</v>
      </c>
    </row>
    <row r="47" spans="1:4" ht="18" x14ac:dyDescent="0.35">
      <c r="A47" s="9" t="s">
        <v>16</v>
      </c>
      <c r="B47" s="24">
        <f>(B7+B9+B11)/3</f>
        <v>0</v>
      </c>
    </row>
    <row r="50" spans="1:2" ht="18" x14ac:dyDescent="0.35">
      <c r="A50" s="9" t="s">
        <v>24</v>
      </c>
      <c r="B50" s="24">
        <f>B45*B46/100</f>
        <v>0</v>
      </c>
    </row>
    <row r="51" spans="1:2" ht="18" x14ac:dyDescent="0.35">
      <c r="A51" s="9" t="s">
        <v>20</v>
      </c>
      <c r="B51" s="24">
        <f>B45*B44/100</f>
        <v>0</v>
      </c>
    </row>
    <row r="52" spans="1:2" ht="18" x14ac:dyDescent="0.35">
      <c r="A52" s="9" t="s">
        <v>21</v>
      </c>
      <c r="B52" s="24">
        <f>B47*B44/100</f>
        <v>0</v>
      </c>
    </row>
    <row r="53" spans="1:2" ht="18" x14ac:dyDescent="0.35">
      <c r="A53" s="9" t="s">
        <v>22</v>
      </c>
      <c r="B53" s="24">
        <f>B47*B46/100</f>
        <v>0</v>
      </c>
    </row>
    <row r="59" spans="1:2" x14ac:dyDescent="0.3">
      <c r="A59" s="3">
        <v>1</v>
      </c>
      <c r="B59">
        <f>IF(B7&gt;50,-1,1)</f>
        <v>1</v>
      </c>
    </row>
    <row r="60" spans="1:2" x14ac:dyDescent="0.3">
      <c r="A60" s="3">
        <v>2</v>
      </c>
      <c r="B60">
        <f>IF(B9&gt;50,-1,1)</f>
        <v>1</v>
      </c>
    </row>
    <row r="61" spans="1:2" x14ac:dyDescent="0.3">
      <c r="A61" s="3">
        <v>3</v>
      </c>
      <c r="B61">
        <f>IF(B11&gt;50,-1,1)</f>
        <v>1</v>
      </c>
    </row>
    <row r="63" spans="1:2" x14ac:dyDescent="0.3">
      <c r="A63" s="3">
        <v>4</v>
      </c>
      <c r="B63">
        <f>IF(B13&gt;50,-1,1)</f>
        <v>1</v>
      </c>
    </row>
    <row r="64" spans="1:2" x14ac:dyDescent="0.3">
      <c r="A64" s="3">
        <v>5</v>
      </c>
      <c r="B64">
        <f>IF(B15&gt;50,1,-1)</f>
        <v>-1</v>
      </c>
    </row>
    <row r="65" spans="1:4" x14ac:dyDescent="0.3">
      <c r="A65" s="3">
        <v>6</v>
      </c>
      <c r="B65">
        <f>IF(B17&gt;50,1,-1)</f>
        <v>-1</v>
      </c>
    </row>
    <row r="67" spans="1:4" x14ac:dyDescent="0.3">
      <c r="B67" t="s">
        <v>26</v>
      </c>
      <c r="C67">
        <v>0</v>
      </c>
      <c r="D67">
        <f>SUM(B59:B61)</f>
        <v>3</v>
      </c>
    </row>
    <row r="68" spans="1:4" x14ac:dyDescent="0.3">
      <c r="B68" t="s">
        <v>25</v>
      </c>
      <c r="C68">
        <v>0</v>
      </c>
      <c r="D68">
        <f>SUM(B63:B65)</f>
        <v>-1</v>
      </c>
    </row>
    <row r="70" spans="1:4" ht="30" x14ac:dyDescent="0.3">
      <c r="A70" s="36" t="s">
        <v>55</v>
      </c>
    </row>
    <row r="71" spans="1:4" ht="18" x14ac:dyDescent="0.3">
      <c r="A71" s="10" t="s">
        <v>27</v>
      </c>
    </row>
    <row r="73" spans="1:4" ht="15.6" x14ac:dyDescent="0.3">
      <c r="A73" s="11" t="s">
        <v>28</v>
      </c>
      <c r="B73" s="12" t="s">
        <v>52</v>
      </c>
    </row>
    <row r="74" spans="1:4" ht="20.399999999999999" x14ac:dyDescent="0.3">
      <c r="A74" s="15" t="s">
        <v>58</v>
      </c>
    </row>
    <row r="76" spans="1:4" ht="170.25" customHeight="1" x14ac:dyDescent="0.35">
      <c r="A76" s="13" t="s">
        <v>29</v>
      </c>
      <c r="B76" s="14">
        <v>0</v>
      </c>
      <c r="C76" s="25" t="s">
        <v>61</v>
      </c>
    </row>
    <row r="77" spans="1:4" ht="31.8" x14ac:dyDescent="0.35">
      <c r="A77" s="13" t="s">
        <v>30</v>
      </c>
      <c r="B77" s="14">
        <v>0</v>
      </c>
      <c r="C77" s="26" t="s">
        <v>53</v>
      </c>
    </row>
    <row r="78" spans="1:4" ht="22.8" x14ac:dyDescent="0.35">
      <c r="A78" s="13" t="s">
        <v>31</v>
      </c>
      <c r="B78" s="14">
        <v>0</v>
      </c>
    </row>
    <row r="79" spans="1:4" ht="22.8" x14ac:dyDescent="0.35">
      <c r="A79" s="13" t="s">
        <v>32</v>
      </c>
      <c r="B79" s="14">
        <v>0</v>
      </c>
    </row>
    <row r="80" spans="1:4" ht="22.8" x14ac:dyDescent="0.35">
      <c r="A80" s="13" t="s">
        <v>33</v>
      </c>
      <c r="B80" s="14">
        <v>0</v>
      </c>
    </row>
    <row r="81" spans="1:2" ht="22.8" x14ac:dyDescent="0.35">
      <c r="A81" s="13" t="s">
        <v>34</v>
      </c>
      <c r="B81" s="14">
        <v>0</v>
      </c>
    </row>
    <row r="82" spans="1:2" ht="22.8" x14ac:dyDescent="0.35">
      <c r="A82" s="13" t="s">
        <v>35</v>
      </c>
      <c r="B82" s="14">
        <v>0</v>
      </c>
    </row>
    <row r="83" spans="1:2" ht="22.8" x14ac:dyDescent="0.35">
      <c r="A83" s="13" t="s">
        <v>18</v>
      </c>
      <c r="B83" s="14">
        <v>0</v>
      </c>
    </row>
    <row r="84" spans="1:2" ht="22.8" x14ac:dyDescent="0.35">
      <c r="A84" s="13" t="s">
        <v>36</v>
      </c>
      <c r="B84" s="14">
        <v>0</v>
      </c>
    </row>
    <row r="85" spans="1:2" ht="22.8" x14ac:dyDescent="0.35">
      <c r="A85" s="13" t="s">
        <v>37</v>
      </c>
      <c r="B85" s="14">
        <v>0</v>
      </c>
    </row>
    <row r="86" spans="1:2" ht="22.8" x14ac:dyDescent="0.35">
      <c r="A86" s="13" t="s">
        <v>38</v>
      </c>
      <c r="B86" s="14">
        <v>0</v>
      </c>
    </row>
    <row r="87" spans="1:2" ht="22.8" x14ac:dyDescent="0.35">
      <c r="A87" s="13" t="s">
        <v>39</v>
      </c>
      <c r="B87" s="14">
        <v>0</v>
      </c>
    </row>
    <row r="102" spans="1:6" ht="18" x14ac:dyDescent="0.3">
      <c r="A102" s="10" t="s">
        <v>27</v>
      </c>
    </row>
    <row r="104" spans="1:6" ht="15.6" x14ac:dyDescent="0.3">
      <c r="A104" s="11"/>
      <c r="B104" s="12"/>
    </row>
    <row r="105" spans="1:6" ht="22.8" x14ac:dyDescent="0.3">
      <c r="A105" s="16" t="s">
        <v>57</v>
      </c>
    </row>
    <row r="107" spans="1:6" ht="15.6" x14ac:dyDescent="0.3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799999999999997" x14ac:dyDescent="0.3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1" x14ac:dyDescent="0.3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2.8" x14ac:dyDescent="0.35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2.8" x14ac:dyDescent="0.35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2.8" x14ac:dyDescent="0.35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2.8" x14ac:dyDescent="0.35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2.8" x14ac:dyDescent="0.35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2.8" x14ac:dyDescent="0.35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2.8" x14ac:dyDescent="0.35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2.8" x14ac:dyDescent="0.35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2.8" x14ac:dyDescent="0.35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2.8" x14ac:dyDescent="0.35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2.8" x14ac:dyDescent="0.35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2.8" x14ac:dyDescent="0.35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2" x14ac:dyDescent="0.35">
      <c r="A124" s="27" t="s">
        <v>56</v>
      </c>
    </row>
    <row r="125" spans="1:9" ht="18" x14ac:dyDescent="0.35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входной мониторинг</vt:lpstr>
      <vt:lpstr>1 промежуточный</vt:lpstr>
      <vt:lpstr>2 промежуточный</vt:lpstr>
      <vt:lpstr>итоговый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SEKRET2</cp:lastModifiedBy>
  <cp:lastPrinted>2022-03-01T06:03:44Z</cp:lastPrinted>
  <dcterms:created xsi:type="dcterms:W3CDTF">2013-12-23T07:56:56Z</dcterms:created>
  <dcterms:modified xsi:type="dcterms:W3CDTF">2022-05-19T14:37:29Z</dcterms:modified>
</cp:coreProperties>
</file>